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ryRiley\Downloads\"/>
    </mc:Choice>
  </mc:AlternateContent>
  <xr:revisionPtr revIDLastSave="0" documentId="13_ncr:1_{37064C48-8032-495F-8294-C576390FD242}" xr6:coauthVersionLast="47" xr6:coauthVersionMax="47" xr10:uidLastSave="{00000000-0000-0000-0000-000000000000}"/>
  <bookViews>
    <workbookView xWindow="-110" yWindow="-110" windowWidth="19420" windowHeight="11500" activeTab="1" xr2:uid="{058F327E-DA0C-43A4-9F67-30B5B518BCFE}"/>
  </bookViews>
  <sheets>
    <sheet name="0. Start Here" sheetId="8" r:id="rId1"/>
    <sheet name="1. ARP NCDC Code_V Box" sheetId="3" r:id="rId2"/>
    <sheet name="2.Cash Flow" sheetId="4" r:id="rId3"/>
  </sheets>
  <definedNames>
    <definedName name="_xlnm.Print_Area" localSheetId="0">'0. Start Here'!$A$1:$B$40</definedName>
    <definedName name="_xlnm.Print_Area" localSheetId="1">'1. ARP NCDC Code_V Box'!$A$1:$V$56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3" l="1"/>
  <c r="K56" i="3"/>
  <c r="S52" i="3"/>
  <c r="K54" i="3"/>
  <c r="G50" i="3"/>
  <c r="E50" i="3"/>
  <c r="D50" i="3"/>
  <c r="F45" i="3"/>
  <c r="F40" i="3"/>
  <c r="S54" i="3"/>
  <c r="F27" i="3"/>
  <c r="I27" i="3"/>
  <c r="K27" i="3" s="1"/>
  <c r="U26" i="3"/>
  <c r="U27" i="3"/>
  <c r="I26" i="3"/>
  <c r="K26" i="3" s="1"/>
  <c r="F26" i="3"/>
  <c r="U25" i="3"/>
  <c r="R25" i="3"/>
  <c r="I25" i="3"/>
  <c r="J25" i="3" s="1"/>
  <c r="H25" i="3"/>
  <c r="F25" i="3"/>
  <c r="P50" i="3"/>
  <c r="Q50" i="3" s="1"/>
  <c r="H11" i="3"/>
  <c r="R45" i="3"/>
  <c r="R49" i="3"/>
  <c r="R48" i="3"/>
  <c r="R47" i="3"/>
  <c r="R46" i="3"/>
  <c r="R44" i="3"/>
  <c r="R43" i="3"/>
  <c r="R42" i="3"/>
  <c r="R41" i="3"/>
  <c r="R40" i="3"/>
  <c r="R39" i="3"/>
  <c r="R38" i="3"/>
  <c r="R37" i="3"/>
  <c r="R36" i="3"/>
  <c r="R35" i="3"/>
  <c r="R34" i="3"/>
  <c r="R33" i="3"/>
  <c r="R32" i="3"/>
  <c r="R31" i="3"/>
  <c r="R30" i="3"/>
  <c r="R29" i="3"/>
  <c r="R11" i="3"/>
  <c r="R12" i="3"/>
  <c r="R13" i="3"/>
  <c r="R14" i="3"/>
  <c r="R15" i="3"/>
  <c r="R16" i="3"/>
  <c r="R18" i="3"/>
  <c r="R19" i="3"/>
  <c r="R20" i="3"/>
  <c r="R21" i="3"/>
  <c r="R22" i="3"/>
  <c r="R28" i="3"/>
  <c r="R10" i="3"/>
  <c r="K25" i="3" l="1"/>
  <c r="M25" i="3" s="1"/>
  <c r="F11" i="3"/>
  <c r="F12" i="3"/>
  <c r="H12" i="3"/>
  <c r="H13" i="3"/>
  <c r="H14" i="3"/>
  <c r="H15" i="3"/>
  <c r="H16" i="3"/>
  <c r="H17" i="3"/>
  <c r="H18" i="3"/>
  <c r="H19" i="3"/>
  <c r="H20" i="3"/>
  <c r="H21" i="3"/>
  <c r="H22" i="3"/>
  <c r="H23" i="3"/>
  <c r="H24" i="3"/>
  <c r="H28" i="3"/>
  <c r="H29" i="3"/>
  <c r="H30" i="3"/>
  <c r="H31" i="3"/>
  <c r="H32" i="3"/>
  <c r="H33" i="3"/>
  <c r="H34" i="3"/>
  <c r="H35" i="3"/>
  <c r="H36" i="3"/>
  <c r="H37" i="3"/>
  <c r="H38" i="3"/>
  <c r="H39" i="3"/>
  <c r="H40" i="3"/>
  <c r="H41" i="3"/>
  <c r="H42" i="3"/>
  <c r="H43" i="3"/>
  <c r="H44" i="3"/>
  <c r="H45" i="3"/>
  <c r="H46" i="3"/>
  <c r="H47" i="3"/>
  <c r="H48" i="3"/>
  <c r="H49" i="3"/>
  <c r="H10" i="3"/>
  <c r="F29" i="3"/>
  <c r="F30" i="3"/>
  <c r="F31" i="3"/>
  <c r="F32" i="3"/>
  <c r="F33" i="3"/>
  <c r="F34" i="3"/>
  <c r="F35" i="3"/>
  <c r="F36" i="3"/>
  <c r="F37" i="3"/>
  <c r="F38" i="3"/>
  <c r="F39" i="3"/>
  <c r="F41" i="3"/>
  <c r="F42" i="3"/>
  <c r="F43" i="3"/>
  <c r="F44" i="3"/>
  <c r="F46" i="3"/>
  <c r="F47" i="3"/>
  <c r="F48" i="3"/>
  <c r="F49" i="3"/>
  <c r="F13" i="3"/>
  <c r="F14" i="3"/>
  <c r="F15" i="3"/>
  <c r="F16" i="3"/>
  <c r="F17" i="3"/>
  <c r="F18" i="3"/>
  <c r="F19" i="3"/>
  <c r="F20" i="3"/>
  <c r="F21" i="3"/>
  <c r="F22" i="3"/>
  <c r="F23" i="3"/>
  <c r="F24" i="3"/>
  <c r="F28" i="3"/>
  <c r="F10" i="3"/>
  <c r="I11" i="3"/>
  <c r="I12" i="3"/>
  <c r="K12" i="3" s="1"/>
  <c r="M12" i="3" s="1"/>
  <c r="I13" i="3"/>
  <c r="K13" i="3" s="1"/>
  <c r="M13" i="3" s="1"/>
  <c r="I14" i="3"/>
  <c r="K14" i="3" s="1"/>
  <c r="M14" i="3" s="1"/>
  <c r="I15" i="3"/>
  <c r="K15" i="3" s="1"/>
  <c r="M15" i="3" s="1"/>
  <c r="I16" i="3"/>
  <c r="J16" i="3" s="1"/>
  <c r="I17" i="3"/>
  <c r="J17" i="3" s="1"/>
  <c r="I18" i="3"/>
  <c r="K18" i="3" s="1"/>
  <c r="M18" i="3" s="1"/>
  <c r="I19" i="3"/>
  <c r="J19" i="3" s="1"/>
  <c r="I20" i="3"/>
  <c r="J20" i="3" s="1"/>
  <c r="I21" i="3"/>
  <c r="J21" i="3" s="1"/>
  <c r="I22" i="3"/>
  <c r="K22" i="3" s="1"/>
  <c r="M22" i="3" s="1"/>
  <c r="I23" i="3"/>
  <c r="K23" i="3" s="1"/>
  <c r="I24" i="3"/>
  <c r="K24" i="3" s="1"/>
  <c r="I28" i="3"/>
  <c r="K28" i="3" s="1"/>
  <c r="M28" i="3" s="1"/>
  <c r="I29" i="3"/>
  <c r="J29" i="3" s="1"/>
  <c r="I30" i="3"/>
  <c r="K30" i="3" s="1"/>
  <c r="M30" i="3" s="1"/>
  <c r="I31" i="3"/>
  <c r="K31" i="3" s="1"/>
  <c r="M31" i="3" s="1"/>
  <c r="I32" i="3"/>
  <c r="K32" i="3" s="1"/>
  <c r="M32" i="3" s="1"/>
  <c r="I33" i="3"/>
  <c r="J33" i="3" s="1"/>
  <c r="I34" i="3"/>
  <c r="K34" i="3" s="1"/>
  <c r="M34" i="3" s="1"/>
  <c r="I35" i="3"/>
  <c r="K35" i="3" s="1"/>
  <c r="M35" i="3" s="1"/>
  <c r="I36" i="3"/>
  <c r="K36" i="3" s="1"/>
  <c r="M36" i="3" s="1"/>
  <c r="I37" i="3"/>
  <c r="J37" i="3" s="1"/>
  <c r="I38" i="3"/>
  <c r="K38" i="3" s="1"/>
  <c r="M38" i="3" s="1"/>
  <c r="I39" i="3"/>
  <c r="K39" i="3" s="1"/>
  <c r="M39" i="3" s="1"/>
  <c r="I40" i="3"/>
  <c r="K40" i="3" s="1"/>
  <c r="M40" i="3" s="1"/>
  <c r="I41" i="3"/>
  <c r="K41" i="3" s="1"/>
  <c r="M41" i="3" s="1"/>
  <c r="I42" i="3"/>
  <c r="J42" i="3" s="1"/>
  <c r="I43" i="3"/>
  <c r="J43" i="3" s="1"/>
  <c r="I44" i="3"/>
  <c r="J44" i="3" s="1"/>
  <c r="I45" i="3"/>
  <c r="K45" i="3" s="1"/>
  <c r="M45" i="3" s="1"/>
  <c r="I46" i="3"/>
  <c r="K46" i="3" s="1"/>
  <c r="M46" i="3" s="1"/>
  <c r="I47" i="3"/>
  <c r="K47" i="3" s="1"/>
  <c r="M47" i="3" s="1"/>
  <c r="I48" i="3"/>
  <c r="J48" i="3" s="1"/>
  <c r="I49" i="3"/>
  <c r="K49" i="3" s="1"/>
  <c r="M49" i="3" s="1"/>
  <c r="U11" i="3"/>
  <c r="U12" i="3"/>
  <c r="U13" i="3"/>
  <c r="U14" i="3"/>
  <c r="U15" i="3"/>
  <c r="U16" i="3"/>
  <c r="U17" i="3"/>
  <c r="U18" i="3"/>
  <c r="U19" i="3"/>
  <c r="U20" i="3"/>
  <c r="U21" i="3"/>
  <c r="U22" i="3"/>
  <c r="U23" i="3"/>
  <c r="U24" i="3"/>
  <c r="U28" i="3"/>
  <c r="U29" i="3"/>
  <c r="U30" i="3"/>
  <c r="U31" i="3"/>
  <c r="U32" i="3"/>
  <c r="U33" i="3"/>
  <c r="U34" i="3"/>
  <c r="U35" i="3"/>
  <c r="U36" i="3"/>
  <c r="U37" i="3"/>
  <c r="U38" i="3"/>
  <c r="U39" i="3"/>
  <c r="U40" i="3"/>
  <c r="U41" i="3"/>
  <c r="U42" i="3"/>
  <c r="U43" i="3"/>
  <c r="U44" i="3"/>
  <c r="U45" i="3"/>
  <c r="U46" i="3"/>
  <c r="U47" i="3"/>
  <c r="U48" i="3"/>
  <c r="U49" i="3"/>
  <c r="F50" i="3"/>
  <c r="H50" i="3"/>
  <c r="L24" i="3"/>
  <c r="I10" i="3"/>
  <c r="B18" i="8"/>
  <c r="U10" i="3"/>
  <c r="J11" i="3" l="1"/>
  <c r="I50" i="3"/>
  <c r="Q25" i="3"/>
  <c r="O25" i="3"/>
  <c r="K44" i="3"/>
  <c r="M44" i="3" s="1"/>
  <c r="K20" i="3"/>
  <c r="M20" i="3" s="1"/>
  <c r="K43" i="3"/>
  <c r="M43" i="3" s="1"/>
  <c r="O43" i="3" s="1"/>
  <c r="J10" i="3"/>
  <c r="K10" i="3"/>
  <c r="K11" i="3"/>
  <c r="K37" i="3"/>
  <c r="M37" i="3" s="1"/>
  <c r="O37" i="3" s="1"/>
  <c r="J47" i="3"/>
  <c r="J39" i="3"/>
  <c r="K19" i="3"/>
  <c r="M19" i="3" s="1"/>
  <c r="O19" i="3" s="1"/>
  <c r="J34" i="3"/>
  <c r="J31" i="3"/>
  <c r="Q49" i="3"/>
  <c r="O49" i="3"/>
  <c r="J49" i="3"/>
  <c r="Q47" i="3"/>
  <c r="O47" i="3"/>
  <c r="Q44" i="3"/>
  <c r="O44" i="3"/>
  <c r="J46" i="3"/>
  <c r="O45" i="3"/>
  <c r="Q45" i="3"/>
  <c r="J45" i="3"/>
  <c r="Q46" i="3"/>
  <c r="O46" i="3"/>
  <c r="Q38" i="3"/>
  <c r="O38" i="3"/>
  <c r="J38" i="3"/>
  <c r="O41" i="3"/>
  <c r="Q41" i="3"/>
  <c r="O40" i="3"/>
  <c r="Q40" i="3"/>
  <c r="J41" i="3"/>
  <c r="J40" i="3"/>
  <c r="O39" i="3"/>
  <c r="Q39" i="3"/>
  <c r="Q32" i="3"/>
  <c r="O32" i="3"/>
  <c r="Q34" i="3"/>
  <c r="O34" i="3"/>
  <c r="J35" i="3"/>
  <c r="J32" i="3"/>
  <c r="Q36" i="3"/>
  <c r="O36" i="3"/>
  <c r="O35" i="3"/>
  <c r="Q35" i="3"/>
  <c r="J36" i="3"/>
  <c r="O31" i="3"/>
  <c r="Q31" i="3"/>
  <c r="Q30" i="3"/>
  <c r="O30" i="3"/>
  <c r="K29" i="3"/>
  <c r="M29" i="3" s="1"/>
  <c r="J28" i="3"/>
  <c r="J30" i="3"/>
  <c r="J18" i="3"/>
  <c r="K21" i="3"/>
  <c r="M21" i="3" s="1"/>
  <c r="O21" i="3" s="1"/>
  <c r="Q18" i="3"/>
  <c r="O18" i="3"/>
  <c r="Q28" i="3"/>
  <c r="O28" i="3"/>
  <c r="J24" i="3"/>
  <c r="Q22" i="3"/>
  <c r="O22" i="3"/>
  <c r="J23" i="3"/>
  <c r="J22" i="3"/>
  <c r="Q20" i="3"/>
  <c r="O20" i="3"/>
  <c r="O15" i="3"/>
  <c r="Q15" i="3"/>
  <c r="J15" i="3"/>
  <c r="O14" i="3"/>
  <c r="Q14" i="3"/>
  <c r="J14" i="3"/>
  <c r="J13" i="3"/>
  <c r="O12" i="3"/>
  <c r="Q12" i="3"/>
  <c r="O13" i="3"/>
  <c r="Q13" i="3"/>
  <c r="J12" i="3"/>
  <c r="K48" i="3"/>
  <c r="M48" i="3" s="1"/>
  <c r="K17" i="3"/>
  <c r="M17" i="3" s="1"/>
  <c r="K16" i="3"/>
  <c r="M16" i="3" s="1"/>
  <c r="K42" i="3"/>
  <c r="M42" i="3" s="1"/>
  <c r="K33" i="3"/>
  <c r="M33" i="3" s="1"/>
  <c r="L50" i="3"/>
  <c r="N50" i="3"/>
  <c r="O50" i="3" s="1"/>
  <c r="M24" i="3"/>
  <c r="J50" i="3"/>
  <c r="M23" i="3"/>
  <c r="M11" i="3" l="1"/>
  <c r="Q11" i="3" s="1"/>
  <c r="K50" i="3"/>
  <c r="M10" i="3"/>
  <c r="Q10" i="3" s="1"/>
  <c r="K51" i="3"/>
  <c r="Q37" i="3"/>
  <c r="Q43" i="3"/>
  <c r="O11" i="3"/>
  <c r="O10" i="3"/>
  <c r="Q19" i="3"/>
  <c r="Q21" i="3"/>
  <c r="Q48" i="3"/>
  <c r="O48" i="3"/>
  <c r="Q42" i="3"/>
  <c r="O42" i="3"/>
  <c r="Q33" i="3"/>
  <c r="O33" i="3"/>
  <c r="Q29" i="3"/>
  <c r="O29" i="3"/>
  <c r="O23" i="3"/>
  <c r="O24" i="3"/>
  <c r="Q16" i="3"/>
  <c r="O16" i="3"/>
  <c r="O17" i="3"/>
  <c r="Q24" i="3" l="1"/>
  <c r="R24" i="3"/>
  <c r="Q23" i="3"/>
  <c r="R23" i="3"/>
  <c r="R17" i="3"/>
  <c r="Q17" i="3"/>
</calcChain>
</file>

<file path=xl/sharedStrings.xml><?xml version="1.0" encoding="utf-8"?>
<sst xmlns="http://schemas.openxmlformats.org/spreadsheetml/2006/main" count="140" uniqueCount="117">
  <si>
    <t>F A C I L I T Y   I N F O R M A T I O N</t>
  </si>
  <si>
    <t>Facility - Building Name</t>
  </si>
  <si>
    <t>Street Address</t>
  </si>
  <si>
    <t>City</t>
  </si>
  <si>
    <t>State</t>
  </si>
  <si>
    <t>Zip Code</t>
  </si>
  <si>
    <t>Building Type</t>
  </si>
  <si>
    <t>C U S T O M E R   C O N T A C T   I N F O R M A T I O N</t>
  </si>
  <si>
    <t>Name</t>
  </si>
  <si>
    <t>Title</t>
  </si>
  <si>
    <t>Company Name</t>
  </si>
  <si>
    <t>Email Address</t>
  </si>
  <si>
    <t>Phone Number</t>
  </si>
  <si>
    <t>C O N T R A C T O R   C O N T A C T   I N F O R M A T I O N</t>
  </si>
  <si>
    <t>I N C E N T I V E   P A Y E E   I N F O R M A T I O N</t>
  </si>
  <si>
    <t>Customer or Contractor Company Name</t>
  </si>
  <si>
    <t>Attention:</t>
  </si>
  <si>
    <t xml:space="preserve">Payment Type </t>
  </si>
  <si>
    <t>Zip</t>
  </si>
  <si>
    <t>Project Name:</t>
  </si>
  <si>
    <t>Project X</t>
  </si>
  <si>
    <t>&lt;-Please fill in</t>
  </si>
  <si>
    <t xml:space="preserve">1. Enter the project details in the fields to the left of these instuctions. </t>
  </si>
  <si>
    <t>Address of Project:</t>
  </si>
  <si>
    <t>123 Main St</t>
  </si>
  <si>
    <t xml:space="preserve">2. Enter each expense as it applies to your project. You may have fields which do not require an entry. Only enter information into the yellow cells. Estimate your expenses the best you can. </t>
  </si>
  <si>
    <t>Business Type:</t>
  </si>
  <si>
    <t>Retail 1st Floor Space</t>
  </si>
  <si>
    <t xml:space="preserve">3. The sheet will automatically calculate the totals and percentages for you. </t>
  </si>
  <si>
    <t>SqFT to be renovated:</t>
  </si>
  <si>
    <t>4. Save the file and email to mary@askncdc.com</t>
  </si>
  <si>
    <t>Applicant Names:</t>
  </si>
  <si>
    <t>Tenant/Landlord</t>
  </si>
  <si>
    <t>Rent per square (NNN/Not NNN):</t>
  </si>
  <si>
    <t>$5.00 NNN</t>
  </si>
  <si>
    <t>Norwich Revilization Program - Project Costs</t>
  </si>
  <si>
    <t>Owner &amp; Tenant Contributions</t>
  </si>
  <si>
    <t>Code Correction &amp; Vanilla Box</t>
  </si>
  <si>
    <t>Duration</t>
  </si>
  <si>
    <t>Components</t>
  </si>
  <si>
    <t>Enter Total Cost of Component</t>
  </si>
  <si>
    <t>Enter Total Tenant Contribution</t>
  </si>
  <si>
    <t>%</t>
  </si>
  <si>
    <t>Enter Total Owner Contribution</t>
  </si>
  <si>
    <t>Total Tenant &amp; Owner Contribution</t>
  </si>
  <si>
    <t>Gap Funding Needed</t>
  </si>
  <si>
    <t>NPU Rebate (If any) (-)</t>
  </si>
  <si>
    <t>Remaining Gap Funding Needed</t>
  </si>
  <si>
    <t>Code Correction Funds</t>
  </si>
  <si>
    <t>Vanilla Box Funds</t>
  </si>
  <si>
    <t>Total Incentives</t>
  </si>
  <si>
    <t>Month Start</t>
  </si>
  <si>
    <t>Month End</t>
  </si>
  <si>
    <t>Total Months</t>
  </si>
  <si>
    <t>Memo</t>
  </si>
  <si>
    <t>Building Envelope</t>
  </si>
  <si>
    <t>Example</t>
  </si>
  <si>
    <t xml:space="preserve">Add any extra notes or details here </t>
  </si>
  <si>
    <t>Structural</t>
  </si>
  <si>
    <t>Demolition</t>
  </si>
  <si>
    <t>Framing</t>
  </si>
  <si>
    <t>Sheetrock</t>
  </si>
  <si>
    <t>Paint</t>
  </si>
  <si>
    <t>Exterior Restoration</t>
  </si>
  <si>
    <t>Insulation (NPU Rebates)</t>
  </si>
  <si>
    <t>See NPU Insulation Rebate form</t>
  </si>
  <si>
    <t>Finishes</t>
  </si>
  <si>
    <t>Corridors, Stairs</t>
  </si>
  <si>
    <t>Doors</t>
  </si>
  <si>
    <t xml:space="preserve">Flooring </t>
  </si>
  <si>
    <t>Windows</t>
  </si>
  <si>
    <t>Trim Work</t>
  </si>
  <si>
    <t>MEP: Mechanical, Electrical, Plumbing</t>
  </si>
  <si>
    <t>HVAC (NPU Rebates)</t>
  </si>
  <si>
    <t>See CHIPP Rebate (Ductless/Heat Pump) - $2,400/Ton, Cool Choice $200 - $300 Ton, Natural Gas Program:</t>
  </si>
  <si>
    <t>Lighting (NPU Rebates)</t>
  </si>
  <si>
    <t>See Lighting Rebates: 75% if less than $12K, 50% if more than $12k, project must use controls; Emailto:  efficiencymatters@npumail.com</t>
  </si>
  <si>
    <t>Plumbing</t>
  </si>
  <si>
    <t>Kitchen</t>
  </si>
  <si>
    <t>Range Hood</t>
  </si>
  <si>
    <t>Kitchen Other: (Describe in Memo)</t>
  </si>
  <si>
    <t>American Disability Act</t>
  </si>
  <si>
    <t>ADA Bathroom</t>
  </si>
  <si>
    <t>ADA - Handles</t>
  </si>
  <si>
    <t>ADA - Rails</t>
  </si>
  <si>
    <t>ADA - Doorways</t>
  </si>
  <si>
    <t>ADA - Ramps</t>
  </si>
  <si>
    <t>ADA - Elevator Systems</t>
  </si>
  <si>
    <t>Fire, Life, Safety</t>
  </si>
  <si>
    <t>Fire Safety - Low Voltage Wiring/Fire Alarm</t>
  </si>
  <si>
    <t>Fire Safety - Sprinkler/Suppression</t>
  </si>
  <si>
    <t>Fire Other</t>
  </si>
  <si>
    <t xml:space="preserve">Other </t>
  </si>
  <si>
    <t>Security + Fobs + Hardware</t>
  </si>
  <si>
    <t>Security system</t>
  </si>
  <si>
    <t>Signage</t>
  </si>
  <si>
    <t>Water mitigation</t>
  </si>
  <si>
    <t>Enviromental</t>
  </si>
  <si>
    <t>Mold/Asbestos remediation</t>
  </si>
  <si>
    <t>Other: (Describe in Memo)</t>
  </si>
  <si>
    <t>Soft Costs</t>
  </si>
  <si>
    <t>Architect</t>
  </si>
  <si>
    <t>Structural Engineer</t>
  </si>
  <si>
    <t>Civil Engineer</t>
  </si>
  <si>
    <t>Environmental Engineer</t>
  </si>
  <si>
    <t>Plans / Design Work</t>
  </si>
  <si>
    <t>Permits</t>
  </si>
  <si>
    <t>Subtotal</t>
  </si>
  <si>
    <t xml:space="preserve"> $                                       -  </t>
  </si>
  <si>
    <t>Public to Private Match Request as a %:</t>
  </si>
  <si>
    <t>Over 50% Match?</t>
  </si>
  <si>
    <t>***Public to Private match cannot exceed 50%</t>
  </si>
  <si>
    <t>Maximum Eligiblity on $85/Square and less than $300K:</t>
  </si>
  <si>
    <t>Over $300k Req?</t>
  </si>
  <si>
    <t>Acutal $/Square Project Costs:</t>
  </si>
  <si>
    <t>Soft Costs as a  %:</t>
  </si>
  <si>
    <t>PASTE YOUR CASH FLOW STATEMENT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</si>
</sst>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_(&quot;$&quot;* #,##0_);_(&quot;$&quot;* \(#,##0\);_(&quot;$&quot;* &quot;-&quot;??_);_(@_)"/>
    <numFmt numFmtId="167" formatCode="00000"/>
  </numFmts>
  <fonts count="28" x14ac:knownFonts="1">
    <font>
      <sz val="11"/>
      <color theme="1"/>
      <name val="Calibri"/>
      <family val="2"/>
      <scheme val="minor"/>
    </font>
    <font>
      <sz val="11"/>
      <color theme="1"/>
      <name val="Calibri"/>
      <family val="2"/>
      <scheme val="minor"/>
    </font>
    <font>
      <b/>
      <sz val="16"/>
      <name val="Calibri"/>
      <family val="2"/>
      <scheme val="minor"/>
    </font>
    <font>
      <b/>
      <sz val="12"/>
      <name val="Calibri"/>
      <family val="2"/>
      <scheme val="minor"/>
    </font>
    <font>
      <sz val="11"/>
      <name val="Calibri"/>
      <family val="2"/>
      <scheme val="minor"/>
    </font>
    <font>
      <sz val="10"/>
      <name val="Calibri"/>
      <family val="2"/>
      <scheme val="minor"/>
    </font>
    <font>
      <sz val="11"/>
      <color rgb="FF222222"/>
      <name val="Calibri"/>
      <family val="2"/>
      <scheme val="minor"/>
    </font>
    <font>
      <sz val="14"/>
      <color theme="1"/>
      <name val="Calibri"/>
      <family val="2"/>
      <scheme val="minor"/>
    </font>
    <font>
      <b/>
      <u/>
      <sz val="22"/>
      <color theme="1"/>
      <name val="Calibri"/>
      <family val="2"/>
      <scheme val="minor"/>
    </font>
    <font>
      <sz val="18"/>
      <color theme="1"/>
      <name val="Calibri"/>
      <family val="2"/>
      <scheme val="minor"/>
    </font>
    <font>
      <b/>
      <sz val="18"/>
      <color theme="1"/>
      <name val="Calibri"/>
      <family val="2"/>
      <scheme val="minor"/>
    </font>
    <font>
      <sz val="14"/>
      <color rgb="FF0000FF"/>
      <name val="Calibri"/>
      <family val="2"/>
      <scheme val="minor"/>
    </font>
    <font>
      <sz val="20"/>
      <color theme="1"/>
      <name val="Calibri"/>
      <family val="2"/>
      <scheme val="minor"/>
    </font>
    <font>
      <b/>
      <u/>
      <sz val="20"/>
      <color theme="1"/>
      <name val="Calibri"/>
      <family val="2"/>
      <scheme val="minor"/>
    </font>
    <font>
      <u/>
      <sz val="11"/>
      <color theme="10"/>
      <name val="Calibri"/>
      <family val="2"/>
      <scheme val="minor"/>
    </font>
    <font>
      <b/>
      <u/>
      <sz val="20"/>
      <color theme="0"/>
      <name val="Calibri"/>
      <family val="2"/>
      <scheme val="minor"/>
    </font>
    <font>
      <sz val="18"/>
      <color theme="4" tint="-0.249977111117893"/>
      <name val="Calibri"/>
      <family val="2"/>
      <scheme val="minor"/>
    </font>
    <font>
      <b/>
      <sz val="20"/>
      <color theme="1"/>
      <name val="Calibri"/>
      <family val="2"/>
      <scheme val="minor"/>
    </font>
    <font>
      <b/>
      <sz val="36"/>
      <color theme="0"/>
      <name val="Calibri"/>
      <family val="2"/>
      <scheme val="minor"/>
    </font>
    <font>
      <sz val="36"/>
      <color theme="1"/>
      <name val="Calibri"/>
      <family val="2"/>
      <scheme val="minor"/>
    </font>
    <font>
      <u/>
      <sz val="18"/>
      <color theme="10"/>
      <name val="Calibri"/>
      <family val="2"/>
      <scheme val="minor"/>
    </font>
    <font>
      <b/>
      <sz val="18"/>
      <color rgb="FF000000"/>
      <name val="Calibri"/>
      <family val="2"/>
      <scheme val="minor"/>
    </font>
    <font>
      <sz val="18"/>
      <color rgb="FF0000FF"/>
      <name val="Calibri"/>
      <family val="2"/>
      <scheme val="minor"/>
    </font>
    <font>
      <sz val="18"/>
      <color rgb="FF000000"/>
      <name val="Calibri"/>
      <family val="2"/>
      <scheme val="minor"/>
    </font>
    <font>
      <b/>
      <sz val="16"/>
      <color theme="1"/>
      <name val="Calibri"/>
      <family val="2"/>
      <scheme val="minor"/>
    </font>
    <font>
      <b/>
      <sz val="14"/>
      <color theme="1"/>
      <name val="Calibri"/>
      <family val="2"/>
      <scheme val="minor"/>
    </font>
    <font>
      <b/>
      <sz val="14"/>
      <color rgb="FF0000FF"/>
      <name val="Calibri"/>
      <family val="2"/>
      <scheme val="minor"/>
    </font>
    <font>
      <i/>
      <sz val="14"/>
      <color theme="1"/>
      <name val="Calibri"/>
      <family val="2"/>
      <scheme val="minor"/>
    </font>
  </fonts>
  <fills count="38">
    <fill>
      <patternFill patternType="none"/>
    </fill>
    <fill>
      <patternFill patternType="gray125"/>
    </fill>
    <fill>
      <patternFill patternType="solid">
        <fgColor rgb="FFD8D8D8"/>
        <bgColor rgb="FFD8D8D8"/>
      </patternFill>
    </fill>
    <fill>
      <patternFill patternType="solid">
        <fgColor theme="9" tint="0.59999389629810485"/>
        <bgColor rgb="FF1F38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8C6B"/>
        <bgColor indexed="64"/>
      </patternFill>
    </fill>
    <fill>
      <patternFill patternType="solid">
        <fgColor rgb="FF4DAE76"/>
        <bgColor indexed="64"/>
      </patternFill>
    </fill>
    <fill>
      <patternFill patternType="solid">
        <fgColor rgb="FFE5C7FF"/>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59999389629810485"/>
        <bgColor rgb="FF1F3864"/>
      </patternFill>
    </fill>
    <fill>
      <patternFill patternType="solid">
        <fgColor theme="4" tint="0.59999389629810485"/>
        <bgColor rgb="FFD8D8D8"/>
      </patternFill>
    </fill>
    <fill>
      <patternFill patternType="solid">
        <fgColor theme="9" tint="0.79998168889431442"/>
        <bgColor rgb="FFD8D8D8"/>
      </patternFill>
    </fill>
    <fill>
      <patternFill patternType="solid">
        <fgColor theme="5" tint="0.59999389629810485"/>
        <bgColor rgb="FFD8D8D8"/>
      </patternFill>
    </fill>
    <fill>
      <patternFill patternType="solid">
        <fgColor rgb="FFFF0000"/>
        <bgColor rgb="FFD8D8D8"/>
      </patternFill>
    </fill>
    <fill>
      <patternFill patternType="solid">
        <fgColor theme="2" tint="-0.249977111117893"/>
        <bgColor indexed="64"/>
      </patternFill>
    </fill>
    <fill>
      <patternFill patternType="darkGrid"/>
    </fill>
    <fill>
      <patternFill patternType="darkGrid">
        <fgColor theme="1"/>
      </patternFill>
    </fill>
    <fill>
      <patternFill patternType="solid">
        <fgColor theme="4" tint="0.59999389629810485"/>
        <bgColor rgb="FFD9E2F3"/>
      </patternFill>
    </fill>
    <fill>
      <patternFill patternType="solid">
        <fgColor theme="2" tint="-0.249977111117893"/>
        <bgColor rgb="FFD8D8D8"/>
      </patternFill>
    </fill>
    <fill>
      <patternFill patternType="solid">
        <fgColor rgb="FF00B050"/>
        <bgColor indexed="64"/>
      </patternFill>
    </fill>
    <fill>
      <patternFill patternType="solid">
        <fgColor theme="0" tint="-0.14999847407452621"/>
        <bgColor rgb="FF1F3864"/>
      </patternFill>
    </fill>
    <fill>
      <patternFill patternType="solid">
        <fgColor theme="9" tint="0.79998168889431442"/>
        <bgColor rgb="FF1F3864"/>
      </patternFill>
    </fill>
    <fill>
      <patternFill patternType="solid">
        <fgColor theme="5" tint="0.59999389629810485"/>
        <bgColor rgb="FF1F3864"/>
      </patternFill>
    </fill>
    <fill>
      <patternFill patternType="solid">
        <fgColor rgb="FFFCB6E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9C"/>
        <bgColor indexed="64"/>
      </patternFill>
    </fill>
    <fill>
      <patternFill patternType="solid">
        <fgColor rgb="FFFFC000"/>
        <bgColor indexed="64"/>
      </patternFill>
    </fill>
    <fill>
      <patternFill patternType="solid">
        <fgColor rgb="FFFFCC66"/>
        <bgColor indexed="64"/>
      </patternFill>
    </fill>
    <fill>
      <patternFill patternType="solid">
        <fgColor rgb="FFFF6D42"/>
        <bgColor indexed="64"/>
      </patternFill>
    </fill>
    <fill>
      <patternFill patternType="solid">
        <fgColor rgb="FFD9E1F2"/>
        <bgColor indexed="64"/>
      </patternFill>
    </fill>
    <fill>
      <patternFill patternType="solid">
        <fgColor rgb="FFB4C6E7"/>
        <bgColor indexed="64"/>
      </patternFill>
    </fill>
    <fill>
      <patternFill patternType="solid">
        <fgColor rgb="FFFFFF99"/>
        <bgColor indexed="64"/>
      </patternFill>
    </fill>
    <fill>
      <patternFill patternType="solid">
        <fgColor rgb="FFA9D08E"/>
        <bgColor indexed="64"/>
      </patternFill>
    </fill>
    <fill>
      <patternFill patternType="solid">
        <fgColor rgb="FFFFFFFF"/>
        <bgColor indexed="64"/>
      </patternFill>
    </fill>
    <fill>
      <patternFill patternType="solid">
        <fgColor theme="7" tint="0.79998168889431442"/>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style="thin">
        <color rgb="FFBFBFBF"/>
      </top>
      <bottom style="thin">
        <color rgb="FFBFBFBF"/>
      </bottom>
      <diagonal/>
    </border>
    <border>
      <left style="thin">
        <color rgb="FFBFBFBF"/>
      </left>
      <right style="double">
        <color rgb="FF000000"/>
      </right>
      <top style="thin">
        <color rgb="FFBFBFBF"/>
      </top>
      <bottom style="thin">
        <color rgb="FFBFBFBF"/>
      </bottom>
      <diagonal/>
    </border>
    <border>
      <left style="double">
        <color rgb="FF000000"/>
      </left>
      <right/>
      <top/>
      <bottom/>
      <diagonal/>
    </border>
    <border>
      <left/>
      <right style="double">
        <color rgb="FF000000"/>
      </right>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bottom style="thin">
        <color rgb="FF000000"/>
      </bottom>
      <diagonal/>
    </border>
    <border>
      <left style="thin">
        <color rgb="FF000000"/>
      </left>
      <right/>
      <top/>
      <bottom/>
      <diagonal/>
    </border>
    <border>
      <left style="medium">
        <color indexed="64"/>
      </left>
      <right/>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160">
    <xf numFmtId="0" fontId="0" fillId="0" borderId="0" xfId="0"/>
    <xf numFmtId="0" fontId="2" fillId="0" borderId="12" xfId="0" applyFont="1" applyBorder="1"/>
    <xf numFmtId="0" fontId="3" fillId="0" borderId="13" xfId="0" applyFont="1" applyBorder="1"/>
    <xf numFmtId="0" fontId="5" fillId="0" borderId="16" xfId="0" applyFont="1" applyBorder="1"/>
    <xf numFmtId="0" fontId="5" fillId="0" borderId="15" xfId="0" applyFont="1" applyBorder="1" applyAlignment="1">
      <alignment horizontal="left" wrapText="1"/>
    </xf>
    <xf numFmtId="0" fontId="2" fillId="0" borderId="16" xfId="0" applyFont="1" applyBorder="1"/>
    <xf numFmtId="0" fontId="5" fillId="0" borderId="17" xfId="0" applyFont="1" applyBorder="1" applyAlignment="1">
      <alignment horizontal="left" wrapText="1"/>
    </xf>
    <xf numFmtId="0" fontId="5" fillId="10" borderId="15" xfId="0" applyFont="1" applyFill="1" applyBorder="1" applyAlignment="1">
      <alignment horizontal="left" wrapText="1"/>
    </xf>
    <xf numFmtId="0" fontId="7" fillId="0" borderId="0" xfId="0" applyFont="1" applyProtection="1">
      <protection locked="0"/>
    </xf>
    <xf numFmtId="0" fontId="10" fillId="0" borderId="0" xfId="0" applyFont="1" applyAlignment="1" applyProtection="1">
      <alignment horizontal="center" vertical="center"/>
      <protection locked="0"/>
    </xf>
    <xf numFmtId="0" fontId="8" fillId="3" borderId="7" xfId="0" applyFont="1" applyFill="1" applyBorder="1" applyAlignment="1" applyProtection="1">
      <alignment horizontal="center"/>
      <protection locked="0"/>
    </xf>
    <xf numFmtId="0" fontId="12" fillId="0" borderId="0" xfId="0" applyFont="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12" borderId="6" xfId="0" applyFont="1" applyFill="1" applyBorder="1" applyAlignment="1" applyProtection="1">
      <alignment horizontal="center" vertical="center" wrapText="1"/>
      <protection locked="0"/>
    </xf>
    <xf numFmtId="0" fontId="13" fillId="14" borderId="1" xfId="0" applyFont="1" applyFill="1" applyBorder="1" applyAlignment="1" applyProtection="1">
      <alignment horizontal="center" vertical="center" wrapText="1"/>
      <protection locked="0"/>
    </xf>
    <xf numFmtId="0" fontId="15" fillId="15" borderId="4" xfId="0" applyFont="1" applyFill="1" applyBorder="1" applyAlignment="1" applyProtection="1">
      <alignment horizontal="center" vertical="center" wrapText="1"/>
      <protection locked="0"/>
    </xf>
    <xf numFmtId="0" fontId="13" fillId="13" borderId="1" xfId="0" applyFont="1" applyFill="1" applyBorder="1" applyAlignment="1" applyProtection="1">
      <alignment horizontal="center" vertical="center" wrapText="1"/>
      <protection locked="0"/>
    </xf>
    <xf numFmtId="6" fontId="7" fillId="0" borderId="1" xfId="0" applyNumberFormat="1" applyFont="1" applyBorder="1" applyAlignment="1" applyProtection="1">
      <alignment horizontal="center"/>
      <protection locked="0"/>
    </xf>
    <xf numFmtId="9" fontId="7" fillId="0" borderId="1" xfId="2" applyFont="1" applyFill="1" applyBorder="1" applyAlignment="1" applyProtection="1">
      <alignment horizontal="center"/>
      <protection locked="0"/>
    </xf>
    <xf numFmtId="6" fontId="7" fillId="17" borderId="1" xfId="0" applyNumberFormat="1" applyFont="1" applyFill="1" applyBorder="1" applyAlignment="1" applyProtection="1">
      <alignment horizontal="center"/>
      <protection locked="0"/>
    </xf>
    <xf numFmtId="44" fontId="7" fillId="0" borderId="1" xfId="1" applyFont="1" applyFill="1" applyBorder="1" applyAlignment="1" applyProtection="1">
      <alignment horizontal="center"/>
      <protection locked="0"/>
    </xf>
    <xf numFmtId="166"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left"/>
      <protection locked="0"/>
    </xf>
    <xf numFmtId="0" fontId="9" fillId="19" borderId="5" xfId="0" applyFont="1" applyFill="1" applyBorder="1" applyAlignment="1" applyProtection="1">
      <alignment horizontal="right" wrapText="1"/>
      <protection locked="0"/>
    </xf>
    <xf numFmtId="6" fontId="7" fillId="9" borderId="1" xfId="0" applyNumberFormat="1" applyFont="1" applyFill="1" applyBorder="1" applyAlignment="1" applyProtection="1">
      <alignment horizontal="center"/>
      <protection locked="0"/>
    </xf>
    <xf numFmtId="9" fontId="7" fillId="9" borderId="1" xfId="2" applyFont="1" applyFill="1" applyBorder="1" applyAlignment="1" applyProtection="1">
      <alignment horizontal="center"/>
      <protection locked="0"/>
    </xf>
    <xf numFmtId="44" fontId="7" fillId="9" borderId="1" xfId="1" applyFont="1" applyFill="1" applyBorder="1" applyAlignment="1" applyProtection="1">
      <alignment horizontal="center"/>
      <protection locked="0"/>
    </xf>
    <xf numFmtId="0" fontId="11" fillId="9" borderId="1" xfId="0" applyFont="1" applyFill="1" applyBorder="1" applyAlignment="1" applyProtection="1">
      <alignment horizontal="center"/>
      <protection locked="0"/>
    </xf>
    <xf numFmtId="0" fontId="7" fillId="9" borderId="1" xfId="0" applyFont="1" applyFill="1" applyBorder="1" applyAlignment="1" applyProtection="1">
      <alignment horizontal="left"/>
      <protection locked="0"/>
    </xf>
    <xf numFmtId="0" fontId="9" fillId="0" borderId="5" xfId="0" applyFont="1" applyBorder="1" applyAlignment="1" applyProtection="1">
      <alignment horizontal="right" wrapText="1"/>
      <protection locked="0"/>
    </xf>
    <xf numFmtId="0" fontId="11" fillId="0" borderId="1" xfId="0" applyFont="1" applyBorder="1" applyAlignment="1" applyProtection="1">
      <alignment horizontal="center"/>
      <protection locked="0"/>
    </xf>
    <xf numFmtId="6" fontId="11" fillId="9" borderId="1" xfId="0" applyNumberFormat="1" applyFont="1" applyFill="1" applyBorder="1" applyAlignment="1" applyProtection="1">
      <alignment horizontal="center"/>
      <protection locked="0"/>
    </xf>
    <xf numFmtId="6" fontId="11" fillId="0" borderId="1" xfId="0" applyNumberFormat="1" applyFont="1" applyBorder="1" applyAlignment="1" applyProtection="1">
      <alignment horizontal="center"/>
      <protection locked="0"/>
    </xf>
    <xf numFmtId="6" fontId="7" fillId="18" borderId="1" xfId="0" applyNumberFormat="1" applyFont="1" applyFill="1" applyBorder="1" applyAlignment="1" applyProtection="1">
      <alignment horizontal="center"/>
      <protection locked="0"/>
    </xf>
    <xf numFmtId="164" fontId="7" fillId="0" borderId="0" xfId="0" applyNumberFormat="1" applyFont="1" applyProtection="1">
      <protection locked="0"/>
    </xf>
    <xf numFmtId="9" fontId="7" fillId="0" borderId="1" xfId="2" applyFont="1" applyFill="1" applyBorder="1" applyAlignment="1" applyProtection="1">
      <alignment horizontal="center"/>
    </xf>
    <xf numFmtId="9" fontId="7" fillId="9" borderId="1" xfId="2" applyFont="1" applyFill="1" applyBorder="1" applyAlignment="1" applyProtection="1">
      <alignment horizontal="center"/>
    </xf>
    <xf numFmtId="6" fontId="7" fillId="9" borderId="1" xfId="0" applyNumberFormat="1" applyFont="1" applyFill="1" applyBorder="1" applyAlignment="1">
      <alignment horizontal="center"/>
    </xf>
    <xf numFmtId="9" fontId="7" fillId="0" borderId="1" xfId="2" applyFont="1" applyBorder="1" applyAlignment="1" applyProtection="1">
      <alignment horizontal="center"/>
    </xf>
    <xf numFmtId="6" fontId="7" fillId="0" borderId="1" xfId="2" applyNumberFormat="1" applyFont="1" applyFill="1" applyBorder="1" applyAlignment="1" applyProtection="1">
      <alignment horizontal="center"/>
    </xf>
    <xf numFmtId="6" fontId="7" fillId="0" borderId="1" xfId="0" applyNumberFormat="1" applyFont="1" applyBorder="1" applyAlignment="1">
      <alignment horizontal="center"/>
    </xf>
    <xf numFmtId="0" fontId="7" fillId="0" borderId="1" xfId="0" applyFont="1" applyBorder="1" applyAlignment="1">
      <alignment horizontal="center"/>
    </xf>
    <xf numFmtId="0" fontId="7" fillId="9" borderId="1" xfId="0" applyFont="1" applyFill="1" applyBorder="1" applyAlignment="1">
      <alignment horizontal="center"/>
    </xf>
    <xf numFmtId="0" fontId="17" fillId="0" borderId="5" xfId="0" applyFont="1" applyBorder="1" applyAlignment="1" applyProtection="1">
      <alignment horizontal="right" wrapText="1"/>
      <protection locked="0"/>
    </xf>
    <xf numFmtId="0" fontId="8" fillId="24" borderId="7" xfId="0" applyFont="1" applyFill="1" applyBorder="1" applyProtection="1">
      <protection locked="0"/>
    </xf>
    <xf numFmtId="0" fontId="8" fillId="23" borderId="22" xfId="0" applyFont="1" applyFill="1" applyBorder="1" applyAlignment="1" applyProtection="1">
      <alignment horizontal="center"/>
      <protection locked="0"/>
    </xf>
    <xf numFmtId="0" fontId="8" fillId="26" borderId="3" xfId="0" applyFont="1" applyFill="1" applyBorder="1" applyProtection="1">
      <protection locked="0"/>
    </xf>
    <xf numFmtId="0" fontId="7" fillId="0" borderId="8" xfId="0" applyFont="1" applyBorder="1" applyProtection="1">
      <protection locked="0"/>
    </xf>
    <xf numFmtId="0" fontId="9" fillId="0" borderId="1" xfId="0" applyFont="1" applyBorder="1" applyAlignment="1" applyProtection="1">
      <alignment horizontal="left"/>
      <protection locked="0"/>
    </xf>
    <xf numFmtId="0" fontId="9" fillId="9" borderId="1" xfId="0" applyFont="1" applyFill="1" applyBorder="1" applyAlignment="1" applyProtection="1">
      <alignment horizontal="left"/>
      <protection locked="0"/>
    </xf>
    <xf numFmtId="0" fontId="9" fillId="0" borderId="0" xfId="0" applyFont="1" applyProtection="1">
      <protection locked="0"/>
    </xf>
    <xf numFmtId="0" fontId="10" fillId="2" borderId="1" xfId="0" applyFont="1" applyFill="1" applyBorder="1" applyAlignment="1" applyProtection="1">
      <alignment horizontal="right"/>
      <protection locked="0"/>
    </xf>
    <xf numFmtId="165" fontId="21" fillId="20" borderId="1" xfId="0" applyNumberFormat="1" applyFont="1" applyFill="1" applyBorder="1" applyAlignment="1" applyProtection="1">
      <alignment horizontal="center"/>
      <protection locked="0"/>
    </xf>
    <xf numFmtId="9" fontId="22" fillId="16" borderId="1" xfId="2" applyFont="1" applyFill="1" applyBorder="1" applyAlignment="1" applyProtection="1">
      <alignment horizontal="center"/>
    </xf>
    <xf numFmtId="165" fontId="21" fillId="20" borderId="25" xfId="0" applyNumberFormat="1" applyFont="1" applyFill="1" applyBorder="1" applyAlignment="1">
      <alignment horizontal="center"/>
    </xf>
    <xf numFmtId="9" fontId="22" fillId="16" borderId="25" xfId="2" applyFont="1" applyFill="1" applyBorder="1" applyAlignment="1" applyProtection="1">
      <alignment horizontal="center"/>
    </xf>
    <xf numFmtId="165" fontId="21" fillId="2" borderId="25" xfId="0" applyNumberFormat="1" applyFont="1" applyFill="1" applyBorder="1" applyAlignment="1" applyProtection="1">
      <alignment horizontal="center"/>
      <protection locked="0"/>
    </xf>
    <xf numFmtId="6" fontId="9" fillId="16" borderId="25" xfId="0" applyNumberFormat="1" applyFont="1" applyFill="1" applyBorder="1" applyAlignment="1" applyProtection="1">
      <alignment horizontal="center"/>
      <protection locked="0"/>
    </xf>
    <xf numFmtId="166" fontId="9" fillId="16" borderId="25" xfId="1" applyNumberFormat="1" applyFont="1" applyFill="1" applyBorder="1" applyAlignment="1" applyProtection="1">
      <alignment horizontal="center"/>
      <protection locked="0"/>
    </xf>
    <xf numFmtId="9" fontId="9" fillId="16" borderId="25" xfId="2" applyFont="1" applyFill="1" applyBorder="1" applyAlignment="1" applyProtection="1">
      <alignment horizontal="center"/>
      <protection locked="0"/>
    </xf>
    <xf numFmtId="44" fontId="9" fillId="16" borderId="25" xfId="0" applyNumberFormat="1" applyFont="1" applyFill="1" applyBorder="1" applyAlignment="1" applyProtection="1">
      <alignment horizontal="center"/>
      <protection locked="0"/>
    </xf>
    <xf numFmtId="166" fontId="23" fillId="16" borderId="25" xfId="0" applyNumberFormat="1" applyFont="1" applyFill="1" applyBorder="1" applyAlignment="1" applyProtection="1">
      <alignment horizontal="center"/>
      <protection locked="0"/>
    </xf>
    <xf numFmtId="14" fontId="22" fillId="16" borderId="25" xfId="0" applyNumberFormat="1" applyFont="1" applyFill="1" applyBorder="1" applyAlignment="1" applyProtection="1">
      <alignment horizontal="center"/>
      <protection locked="0"/>
    </xf>
    <xf numFmtId="14" fontId="22" fillId="16" borderId="1" xfId="0" applyNumberFormat="1" applyFont="1" applyFill="1" applyBorder="1" applyAlignment="1" applyProtection="1">
      <alignment horizontal="center"/>
      <protection locked="0"/>
    </xf>
    <xf numFmtId="0" fontId="9" fillId="16" borderId="1" xfId="0" applyFont="1" applyFill="1" applyBorder="1" applyAlignment="1">
      <alignment horizontal="center"/>
    </xf>
    <xf numFmtId="0" fontId="9" fillId="16" borderId="1" xfId="0" applyFont="1" applyFill="1" applyBorder="1" applyAlignment="1" applyProtection="1">
      <alignment horizontal="left"/>
      <protection locked="0"/>
    </xf>
    <xf numFmtId="0" fontId="10" fillId="0" borderId="26" xfId="0" applyFont="1" applyBorder="1" applyAlignment="1" applyProtection="1">
      <alignment horizontal="right" vertical="center"/>
      <protection locked="0"/>
    </xf>
    <xf numFmtId="0" fontId="10" fillId="0" borderId="35" xfId="0" applyFont="1" applyBorder="1" applyAlignment="1" applyProtection="1">
      <alignment horizontal="right" vertical="center"/>
      <protection locked="0"/>
    </xf>
    <xf numFmtId="0" fontId="10" fillId="0" borderId="28" xfId="0" applyFont="1" applyBorder="1" applyAlignment="1" applyProtection="1">
      <alignment horizontal="right" vertical="center"/>
      <protection locked="0"/>
    </xf>
    <xf numFmtId="0" fontId="7" fillId="29" borderId="8" xfId="0" applyFont="1" applyFill="1" applyBorder="1" applyProtection="1">
      <protection locked="0"/>
    </xf>
    <xf numFmtId="0" fontId="10" fillId="29" borderId="8" xfId="0" applyFont="1" applyFill="1" applyBorder="1" applyAlignment="1" applyProtection="1">
      <alignment horizontal="center" vertical="center"/>
      <protection locked="0"/>
    </xf>
    <xf numFmtId="0" fontId="5" fillId="32" borderId="15" xfId="0" applyFont="1" applyFill="1" applyBorder="1" applyAlignment="1">
      <alignment horizontal="left" wrapText="1"/>
    </xf>
    <xf numFmtId="167" fontId="5" fillId="32" borderId="15" xfId="0" applyNumberFormat="1" applyFont="1" applyFill="1" applyBorder="1" applyAlignment="1">
      <alignment horizontal="left" wrapText="1"/>
    </xf>
    <xf numFmtId="0" fontId="4" fillId="33" borderId="14" xfId="0" applyFont="1" applyFill="1" applyBorder="1" applyAlignment="1">
      <alignment horizontal="right" vertical="center"/>
    </xf>
    <xf numFmtId="0" fontId="6" fillId="32" borderId="0" xfId="0" applyFont="1" applyFill="1"/>
    <xf numFmtId="6" fontId="7" fillId="34" borderId="1" xfId="0" applyNumberFormat="1" applyFont="1" applyFill="1" applyBorder="1" applyAlignment="1" applyProtection="1">
      <alignment horizontal="center"/>
      <protection locked="0"/>
    </xf>
    <xf numFmtId="164" fontId="7" fillId="34" borderId="1" xfId="0" applyNumberFormat="1" applyFont="1" applyFill="1" applyBorder="1" applyAlignment="1" applyProtection="1">
      <alignment horizontal="center"/>
      <protection locked="0"/>
    </xf>
    <xf numFmtId="164" fontId="7" fillId="34" borderId="1" xfId="2" applyNumberFormat="1" applyFont="1" applyFill="1" applyBorder="1" applyAlignment="1" applyProtection="1">
      <alignment horizontal="center"/>
      <protection locked="0"/>
    </xf>
    <xf numFmtId="164" fontId="7" fillId="27" borderId="1" xfId="0" applyNumberFormat="1" applyFont="1" applyFill="1" applyBorder="1" applyAlignment="1" applyProtection="1">
      <alignment horizontal="center"/>
      <protection locked="0"/>
    </xf>
    <xf numFmtId="164" fontId="7" fillId="27" borderId="1" xfId="2" applyNumberFormat="1" applyFont="1" applyFill="1" applyBorder="1" applyAlignment="1" applyProtection="1">
      <alignment horizontal="center"/>
      <protection locked="0"/>
    </xf>
    <xf numFmtId="6" fontId="7" fillId="27" borderId="1" xfId="0" applyNumberFormat="1" applyFont="1" applyFill="1" applyBorder="1" applyAlignment="1" applyProtection="1">
      <alignment horizontal="center"/>
      <protection locked="0"/>
    </xf>
    <xf numFmtId="164" fontId="25" fillId="0" borderId="1" xfId="2" applyNumberFormat="1" applyFont="1" applyFill="1" applyBorder="1" applyAlignment="1" applyProtection="1">
      <alignment horizontal="center"/>
      <protection locked="0"/>
    </xf>
    <xf numFmtId="6" fontId="25" fillId="0" borderId="1" xfId="0" applyNumberFormat="1" applyFont="1" applyBorder="1" applyAlignment="1" applyProtection="1">
      <alignment horizontal="center"/>
      <protection locked="0"/>
    </xf>
    <xf numFmtId="9" fontId="25" fillId="0" borderId="1" xfId="2" applyFont="1" applyFill="1" applyBorder="1" applyAlignment="1" applyProtection="1">
      <alignment horizontal="center"/>
    </xf>
    <xf numFmtId="6" fontId="25" fillId="0" borderId="1" xfId="2" applyNumberFormat="1" applyFont="1" applyFill="1" applyBorder="1" applyAlignment="1" applyProtection="1">
      <alignment horizontal="center"/>
    </xf>
    <xf numFmtId="6" fontId="25" fillId="0" borderId="1" xfId="0" applyNumberFormat="1" applyFont="1" applyBorder="1" applyAlignment="1">
      <alignment horizontal="center"/>
    </xf>
    <xf numFmtId="6" fontId="25" fillId="17" borderId="1" xfId="0" applyNumberFormat="1" applyFont="1" applyFill="1" applyBorder="1" applyAlignment="1" applyProtection="1">
      <alignment horizontal="center"/>
      <protection locked="0"/>
    </xf>
    <xf numFmtId="44" fontId="25" fillId="0" borderId="1" xfId="1" applyFont="1" applyFill="1" applyBorder="1" applyAlignment="1" applyProtection="1">
      <alignment horizontal="center"/>
      <protection locked="0"/>
    </xf>
    <xf numFmtId="9" fontId="25" fillId="0" borderId="1" xfId="2" applyFont="1" applyFill="1" applyBorder="1" applyAlignment="1" applyProtection="1">
      <alignment horizontal="center"/>
      <protection locked="0"/>
    </xf>
    <xf numFmtId="166" fontId="25" fillId="0" borderId="1" xfId="0" applyNumberFormat="1" applyFont="1" applyBorder="1" applyAlignment="1" applyProtection="1">
      <alignment horizontal="center"/>
      <protection locked="0"/>
    </xf>
    <xf numFmtId="14" fontId="26" fillId="0" borderId="1" xfId="0" applyNumberFormat="1" applyFont="1" applyBorder="1" applyAlignment="1" applyProtection="1">
      <alignment horizontal="center"/>
      <protection locked="0"/>
    </xf>
    <xf numFmtId="0" fontId="25" fillId="0" borderId="1" xfId="0" applyFont="1" applyBorder="1" applyAlignment="1">
      <alignment horizontal="center"/>
    </xf>
    <xf numFmtId="0" fontId="10" fillId="0" borderId="1" xfId="0" applyFont="1" applyBorder="1" applyAlignment="1" applyProtection="1">
      <alignment horizontal="left"/>
      <protection locked="0"/>
    </xf>
    <xf numFmtId="0" fontId="20" fillId="36" borderId="0" xfId="3" applyFont="1" applyFill="1" applyBorder="1" applyAlignment="1" applyProtection="1">
      <alignment horizontal="left"/>
      <protection locked="0"/>
    </xf>
    <xf numFmtId="0" fontId="20" fillId="36" borderId="0" xfId="3" applyFont="1" applyFill="1" applyBorder="1" applyAlignment="1" applyProtection="1">
      <alignment horizontal="left" wrapText="1"/>
      <protection locked="0"/>
    </xf>
    <xf numFmtId="0" fontId="16" fillId="0" borderId="0" xfId="0" applyFont="1" applyAlignment="1" applyProtection="1">
      <alignment horizontal="left"/>
      <protection locked="0"/>
    </xf>
    <xf numFmtId="0" fontId="7" fillId="33" borderId="2" xfId="0" applyFont="1" applyFill="1" applyBorder="1" applyProtection="1">
      <protection locked="0"/>
    </xf>
    <xf numFmtId="0" fontId="7" fillId="33" borderId="40" xfId="0" applyFont="1" applyFill="1" applyBorder="1" applyProtection="1">
      <protection locked="0"/>
    </xf>
    <xf numFmtId="0" fontId="7" fillId="0" borderId="2" xfId="0" applyFont="1" applyBorder="1" applyProtection="1">
      <protection locked="0"/>
    </xf>
    <xf numFmtId="0" fontId="27" fillId="0" borderId="0" xfId="0" applyFont="1" applyProtection="1">
      <protection locked="0"/>
    </xf>
    <xf numFmtId="0" fontId="7" fillId="35" borderId="11" xfId="0" applyFont="1" applyFill="1" applyBorder="1" applyProtection="1">
      <protection locked="0"/>
    </xf>
    <xf numFmtId="0" fontId="7" fillId="35" borderId="8" xfId="0" applyFont="1" applyFill="1" applyBorder="1" applyProtection="1">
      <protection locked="0"/>
    </xf>
    <xf numFmtId="164" fontId="7" fillId="35" borderId="8" xfId="0" applyNumberFormat="1" applyFont="1" applyFill="1" applyBorder="1" applyProtection="1">
      <protection locked="0"/>
    </xf>
    <xf numFmtId="0" fontId="7" fillId="35" borderId="8" xfId="0" applyFont="1" applyFill="1" applyBorder="1" applyAlignment="1" applyProtection="1">
      <alignment horizontal="center"/>
      <protection locked="0"/>
    </xf>
    <xf numFmtId="0" fontId="9" fillId="35" borderId="20" xfId="0" applyFont="1" applyFill="1" applyBorder="1" applyProtection="1">
      <protection locked="0"/>
    </xf>
    <xf numFmtId="0" fontId="9" fillId="35" borderId="31" xfId="0" applyFont="1" applyFill="1" applyBorder="1" applyProtection="1">
      <protection locked="0"/>
    </xf>
    <xf numFmtId="164" fontId="9" fillId="35" borderId="31" xfId="0" applyNumberFormat="1" applyFont="1" applyFill="1" applyBorder="1" applyProtection="1">
      <protection locked="0"/>
    </xf>
    <xf numFmtId="0" fontId="10" fillId="35" borderId="31" xfId="0" applyFont="1" applyFill="1" applyBorder="1" applyAlignment="1" applyProtection="1">
      <alignment horizontal="center"/>
      <protection locked="0"/>
    </xf>
    <xf numFmtId="0" fontId="7" fillId="0" borderId="11" xfId="0" applyFont="1" applyBorder="1" applyProtection="1">
      <protection locked="0"/>
    </xf>
    <xf numFmtId="0" fontId="7" fillId="29" borderId="41" xfId="0" applyFont="1" applyFill="1" applyBorder="1" applyProtection="1">
      <protection locked="0"/>
    </xf>
    <xf numFmtId="44" fontId="9" fillId="29" borderId="32" xfId="1" applyFont="1" applyFill="1" applyBorder="1" applyProtection="1">
      <protection locked="0"/>
    </xf>
    <xf numFmtId="164" fontId="9" fillId="30" borderId="5" xfId="0" applyNumberFormat="1" applyFont="1" applyFill="1" applyBorder="1" applyProtection="1">
      <protection locked="0"/>
    </xf>
    <xf numFmtId="9" fontId="9" fillId="31" borderId="5" xfId="2" applyFont="1" applyFill="1" applyBorder="1" applyProtection="1">
      <protection locked="0"/>
    </xf>
    <xf numFmtId="0" fontId="9" fillId="27" borderId="34" xfId="0" applyFont="1" applyFill="1" applyBorder="1" applyAlignment="1" applyProtection="1">
      <alignment horizontal="center"/>
      <protection locked="0"/>
    </xf>
    <xf numFmtId="0" fontId="9" fillId="27" borderId="27" xfId="0" applyFont="1" applyFill="1" applyBorder="1" applyAlignment="1" applyProtection="1">
      <alignment horizontal="center"/>
      <protection locked="0"/>
    </xf>
    <xf numFmtId="0" fontId="24" fillId="29" borderId="8" xfId="0" applyFont="1" applyFill="1" applyBorder="1" applyAlignment="1" applyProtection="1">
      <alignment horizontal="right" wrapText="1"/>
      <protection locked="0"/>
    </xf>
    <xf numFmtId="0" fontId="24" fillId="29" borderId="9" xfId="0" applyFont="1" applyFill="1" applyBorder="1" applyAlignment="1" applyProtection="1">
      <alignment horizontal="right" wrapText="1"/>
      <protection locked="0"/>
    </xf>
    <xf numFmtId="0" fontId="24" fillId="29" borderId="31" xfId="0" applyFont="1" applyFill="1" applyBorder="1" applyAlignment="1" applyProtection="1">
      <alignment horizontal="right" wrapText="1"/>
      <protection locked="0"/>
    </xf>
    <xf numFmtId="0" fontId="24" fillId="30" borderId="1" xfId="0" applyFont="1" applyFill="1" applyBorder="1" applyAlignment="1" applyProtection="1">
      <alignment horizontal="left" wrapText="1"/>
      <protection locked="0"/>
    </xf>
    <xf numFmtId="0" fontId="24" fillId="31" borderId="1" xfId="0" applyFont="1" applyFill="1" applyBorder="1" applyAlignment="1" applyProtection="1">
      <alignment horizontal="left"/>
      <protection locked="0"/>
    </xf>
    <xf numFmtId="0" fontId="7" fillId="27" borderId="30" xfId="0" applyFont="1" applyFill="1" applyBorder="1" applyAlignment="1" applyProtection="1">
      <alignment horizontal="center"/>
      <protection locked="0"/>
    </xf>
    <xf numFmtId="0" fontId="7" fillId="27" borderId="0" xfId="0" applyFont="1" applyFill="1" applyAlignment="1" applyProtection="1">
      <alignment horizontal="center"/>
      <protection locked="0"/>
    </xf>
    <xf numFmtId="0" fontId="9" fillId="27" borderId="8" xfId="0" applyFont="1" applyFill="1" applyBorder="1" applyAlignment="1" applyProtection="1">
      <alignment horizontal="center"/>
      <protection locked="0"/>
    </xf>
    <xf numFmtId="0" fontId="9" fillId="27" borderId="36" xfId="0" applyFont="1" applyFill="1" applyBorder="1" applyAlignment="1" applyProtection="1">
      <alignment horizontal="center"/>
      <protection locked="0"/>
    </xf>
    <xf numFmtId="0" fontId="9" fillId="27" borderId="37" xfId="0" applyFont="1" applyFill="1" applyBorder="1" applyAlignment="1" applyProtection="1">
      <alignment horizontal="center"/>
      <protection locked="0"/>
    </xf>
    <xf numFmtId="0" fontId="9" fillId="27" borderId="29" xfId="0" applyFont="1" applyFill="1" applyBorder="1" applyAlignment="1" applyProtection="1">
      <alignment horizontal="center"/>
      <protection locked="0"/>
    </xf>
    <xf numFmtId="0" fontId="18" fillId="21" borderId="24" xfId="0" applyFont="1" applyFill="1" applyBorder="1" applyAlignment="1" applyProtection="1">
      <alignment horizontal="center"/>
      <protection locked="0"/>
    </xf>
    <xf numFmtId="0" fontId="18" fillId="21" borderId="0" xfId="0" applyFont="1" applyFill="1" applyAlignment="1" applyProtection="1">
      <alignment horizontal="center"/>
      <protection locked="0"/>
    </xf>
    <xf numFmtId="0" fontId="18" fillId="21" borderId="19" xfId="0" applyFont="1" applyFill="1" applyBorder="1" applyAlignment="1" applyProtection="1">
      <alignment horizontal="center"/>
      <protection locked="0"/>
    </xf>
    <xf numFmtId="0" fontId="18" fillId="21" borderId="20" xfId="0" applyFont="1" applyFill="1" applyBorder="1" applyAlignment="1" applyProtection="1">
      <alignment horizontal="center"/>
      <protection locked="0"/>
    </xf>
    <xf numFmtId="0" fontId="8" fillId="3" borderId="18" xfId="0" applyFont="1" applyFill="1" applyBorder="1" applyAlignment="1" applyProtection="1">
      <alignment horizontal="center"/>
      <protection locked="0"/>
    </xf>
    <xf numFmtId="0" fontId="8" fillId="22" borderId="21" xfId="0" applyFont="1" applyFill="1" applyBorder="1" applyAlignment="1" applyProtection="1">
      <alignment horizontal="center"/>
      <protection locked="0"/>
    </xf>
    <xf numFmtId="0" fontId="8" fillId="22" borderId="7" xfId="0" applyFont="1" applyFill="1" applyBorder="1" applyAlignment="1" applyProtection="1">
      <alignment horizontal="center"/>
      <protection locked="0"/>
    </xf>
    <xf numFmtId="0" fontId="25" fillId="29" borderId="1" xfId="0" applyFont="1" applyFill="1" applyBorder="1" applyAlignment="1" applyProtection="1">
      <alignment horizontal="left"/>
      <protection locked="0"/>
    </xf>
    <xf numFmtId="0" fontId="10" fillId="0" borderId="0" xfId="0" applyFont="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24" fillId="35" borderId="26" xfId="0" applyFont="1" applyFill="1" applyBorder="1" applyAlignment="1" applyProtection="1">
      <alignment horizontal="right" wrapText="1"/>
      <protection locked="0"/>
    </xf>
    <xf numFmtId="0" fontId="24" fillId="35" borderId="27" xfId="0" applyFont="1" applyFill="1" applyBorder="1" applyAlignment="1" applyProtection="1">
      <alignment horizontal="right" wrapText="1"/>
      <protection locked="0"/>
    </xf>
    <xf numFmtId="0" fontId="24" fillId="35" borderId="38" xfId="0" applyFont="1" applyFill="1" applyBorder="1" applyAlignment="1" applyProtection="1">
      <alignment horizontal="right" wrapText="1"/>
      <protection locked="0"/>
    </xf>
    <xf numFmtId="0" fontId="24" fillId="35" borderId="39" xfId="0" applyFont="1" applyFill="1" applyBorder="1" applyAlignment="1" applyProtection="1">
      <alignment horizontal="right" wrapText="1"/>
      <protection locked="0"/>
    </xf>
    <xf numFmtId="9" fontId="19" fillId="35" borderId="30" xfId="2" applyFont="1" applyFill="1" applyBorder="1" applyAlignment="1" applyProtection="1">
      <alignment horizontal="center" wrapText="1"/>
      <protection locked="0"/>
    </xf>
    <xf numFmtId="9" fontId="19" fillId="35" borderId="42" xfId="2" applyFont="1" applyFill="1" applyBorder="1" applyAlignment="1" applyProtection="1">
      <alignment horizontal="center" wrapText="1"/>
      <protection locked="0"/>
    </xf>
    <xf numFmtId="0" fontId="10" fillId="8" borderId="31" xfId="0" applyFont="1" applyFill="1" applyBorder="1" applyAlignment="1" applyProtection="1">
      <alignment horizontal="center" vertical="center" textRotation="45"/>
      <protection locked="0"/>
    </xf>
    <xf numFmtId="0" fontId="10" fillId="8" borderId="32" xfId="0" applyFont="1" applyFill="1" applyBorder="1" applyAlignment="1" applyProtection="1">
      <alignment horizontal="center" vertical="center" textRotation="45"/>
      <protection locked="0"/>
    </xf>
    <xf numFmtId="0" fontId="10" fillId="8" borderId="33" xfId="0" applyFont="1" applyFill="1" applyBorder="1" applyAlignment="1" applyProtection="1">
      <alignment horizontal="center" vertical="center" textRotation="45"/>
      <protection locked="0"/>
    </xf>
    <xf numFmtId="0" fontId="10" fillId="35" borderId="31" xfId="0" applyFont="1" applyFill="1" applyBorder="1" applyAlignment="1" applyProtection="1">
      <alignment horizontal="center" vertical="center"/>
      <protection locked="0"/>
    </xf>
    <xf numFmtId="0" fontId="10" fillId="35" borderId="33" xfId="0" applyFont="1" applyFill="1" applyBorder="1" applyAlignment="1" applyProtection="1">
      <alignment horizontal="center" vertical="center"/>
      <protection locked="0"/>
    </xf>
    <xf numFmtId="0" fontId="10" fillId="28" borderId="31" xfId="0" applyFont="1" applyFill="1" applyBorder="1" applyAlignment="1" applyProtection="1">
      <alignment horizontal="center" vertical="center" textRotation="45" wrapText="1"/>
      <protection locked="0"/>
    </xf>
    <xf numFmtId="0" fontId="10" fillId="28" borderId="33" xfId="0" applyFont="1" applyFill="1" applyBorder="1" applyAlignment="1" applyProtection="1">
      <alignment horizontal="center" vertical="center" textRotation="45" wrapText="1"/>
      <protection locked="0"/>
    </xf>
    <xf numFmtId="0" fontId="8" fillId="11" borderId="9" xfId="0" applyFont="1"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0" fontId="10" fillId="29" borderId="8" xfId="0" applyFont="1" applyFill="1" applyBorder="1" applyAlignment="1" applyProtection="1">
      <alignment horizontal="center" vertical="center" textRotation="45" wrapText="1"/>
      <protection locked="0"/>
    </xf>
    <xf numFmtId="0" fontId="10" fillId="4" borderId="8" xfId="0" applyFont="1" applyFill="1" applyBorder="1" applyAlignment="1" applyProtection="1">
      <alignment horizontal="center" vertical="center" textRotation="45"/>
      <protection locked="0"/>
    </xf>
    <xf numFmtId="0" fontId="10" fillId="25" borderId="2" xfId="0" applyFont="1" applyFill="1" applyBorder="1" applyAlignment="1" applyProtection="1">
      <alignment horizontal="center" vertical="center" textRotation="45" wrapText="1"/>
      <protection locked="0"/>
    </xf>
    <xf numFmtId="0" fontId="10" fillId="5" borderId="8" xfId="0" applyFont="1" applyFill="1" applyBorder="1" applyAlignment="1" applyProtection="1">
      <alignment horizontal="center" vertical="center" textRotation="45"/>
      <protection locked="0"/>
    </xf>
    <xf numFmtId="0" fontId="10" fillId="6" borderId="8" xfId="0" applyFont="1" applyFill="1" applyBorder="1" applyAlignment="1" applyProtection="1">
      <alignment horizontal="center" vertical="center" textRotation="45" wrapText="1"/>
      <protection locked="0"/>
    </xf>
    <xf numFmtId="0" fontId="10" fillId="7" borderId="8" xfId="0" applyFont="1" applyFill="1" applyBorder="1" applyAlignment="1" applyProtection="1">
      <alignment horizontal="center" vertical="center" textRotation="45" wrapText="1"/>
      <protection locked="0"/>
    </xf>
    <xf numFmtId="0" fontId="17" fillId="27" borderId="0" xfId="0" applyFont="1" applyFill="1" applyAlignment="1">
      <alignment horizontal="center" vertical="center"/>
    </xf>
    <xf numFmtId="0" fontId="13" fillId="37" borderId="6" xfId="0" applyFont="1" applyFill="1" applyBorder="1" applyAlignment="1" applyProtection="1">
      <alignment horizontal="center" vertical="center" wrapText="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99"/>
      <color rgb="FFFF6D42"/>
      <color rgb="FFFFCC66"/>
      <color rgb="FFFFC09C"/>
      <color rgb="FFFCB6EF"/>
      <color rgb="FFEBA7ED"/>
      <color rgb="FFEBCCFC"/>
      <color rgb="FFBAE353"/>
      <color rgb="FF93E4D8"/>
      <color rgb="FFE8E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323049</xdr:colOff>
      <xdr:row>6</xdr:row>
      <xdr:rowOff>436563</xdr:rowOff>
    </xdr:from>
    <xdr:to>
      <xdr:col>1</xdr:col>
      <xdr:colOff>2354793</xdr:colOff>
      <xdr:row>8</xdr:row>
      <xdr:rowOff>714867</xdr:rowOff>
    </xdr:to>
    <xdr:pic>
      <xdr:nvPicPr>
        <xdr:cNvPr id="5" name="Picture 4">
          <a:extLst>
            <a:ext uri="{FF2B5EF4-FFF2-40B4-BE49-F238E27FC236}">
              <a16:creationId xmlns:a16="http://schemas.microsoft.com/office/drawing/2014/main" id="{009C5A2E-0913-444D-A7BE-FCEF34894F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7007" y="2288646"/>
          <a:ext cx="2031744" cy="124403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orwichpublicutilities.com/residential/chipp/" TargetMode="External"/><Relationship Id="rId1" Type="http://schemas.openxmlformats.org/officeDocument/2006/relationships/hyperlink" Target="https://norwichpublicutilities.com/wp-content/uploads/2022/01/2022-Wall-Attic-Insulation-Rebate-Form.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FC5F-E1AD-B442-9E02-0290F2CE37DF}">
  <sheetPr>
    <tabColor rgb="FF92D050"/>
    <pageSetUpPr fitToPage="1"/>
  </sheetPr>
  <dimension ref="A1:B40"/>
  <sheetViews>
    <sheetView topLeftCell="A28" workbookViewId="0">
      <selection activeCell="B15" sqref="B15"/>
    </sheetView>
  </sheetViews>
  <sheetFormatPr defaultColWidth="8.85546875" defaultRowHeight="15" x14ac:dyDescent="0.25"/>
  <cols>
    <col min="1" max="1" width="63.28515625" customWidth="1"/>
    <col min="2" max="2" width="76" customWidth="1"/>
  </cols>
  <sheetData>
    <row r="1" spans="1:2" ht="21.75" thickTop="1" x14ac:dyDescent="0.35">
      <c r="A1" s="1" t="s">
        <v>0</v>
      </c>
      <c r="B1" s="2"/>
    </row>
    <row r="2" spans="1:2" x14ac:dyDescent="0.25">
      <c r="A2" s="73" t="s">
        <v>1</v>
      </c>
      <c r="B2" s="71"/>
    </row>
    <row r="3" spans="1:2" x14ac:dyDescent="0.25">
      <c r="A3" s="73" t="s">
        <v>2</v>
      </c>
      <c r="B3" s="71"/>
    </row>
    <row r="4" spans="1:2" x14ac:dyDescent="0.25">
      <c r="A4" s="73" t="s">
        <v>3</v>
      </c>
      <c r="B4" s="71"/>
    </row>
    <row r="5" spans="1:2" x14ac:dyDescent="0.25">
      <c r="A5" s="73" t="s">
        <v>4</v>
      </c>
      <c r="B5" s="71"/>
    </row>
    <row r="6" spans="1:2" x14ac:dyDescent="0.25">
      <c r="A6" s="73" t="s">
        <v>5</v>
      </c>
      <c r="B6" s="72"/>
    </row>
    <row r="7" spans="1:2" x14ac:dyDescent="0.25">
      <c r="A7" s="73" t="s">
        <v>6</v>
      </c>
      <c r="B7" s="71"/>
    </row>
    <row r="8" spans="1:2" x14ac:dyDescent="0.25">
      <c r="A8" s="3"/>
      <c r="B8" s="4"/>
    </row>
    <row r="9" spans="1:2" ht="21" x14ac:dyDescent="0.35">
      <c r="A9" s="5" t="s">
        <v>7</v>
      </c>
      <c r="B9" s="6"/>
    </row>
    <row r="10" spans="1:2" x14ac:dyDescent="0.25">
      <c r="A10" s="73" t="s">
        <v>8</v>
      </c>
      <c r="B10" s="71"/>
    </row>
    <row r="11" spans="1:2" x14ac:dyDescent="0.25">
      <c r="A11" s="73" t="s">
        <v>9</v>
      </c>
      <c r="B11" s="71"/>
    </row>
    <row r="12" spans="1:2" x14ac:dyDescent="0.25">
      <c r="A12" s="73" t="s">
        <v>10</v>
      </c>
      <c r="B12" s="71"/>
    </row>
    <row r="13" spans="1:2" x14ac:dyDescent="0.25">
      <c r="A13" s="73" t="s">
        <v>11</v>
      </c>
      <c r="B13" s="74"/>
    </row>
    <row r="14" spans="1:2" x14ac:dyDescent="0.25">
      <c r="A14" s="73" t="s">
        <v>12</v>
      </c>
      <c r="B14" s="71"/>
    </row>
    <row r="15" spans="1:2" x14ac:dyDescent="0.25">
      <c r="A15" s="73" t="s">
        <v>2</v>
      </c>
      <c r="B15" s="71"/>
    </row>
    <row r="16" spans="1:2" x14ac:dyDescent="0.25">
      <c r="A16" s="73" t="s">
        <v>3</v>
      </c>
      <c r="B16" s="71"/>
    </row>
    <row r="17" spans="1:2" x14ac:dyDescent="0.25">
      <c r="A17" s="73" t="s">
        <v>4</v>
      </c>
      <c r="B17" s="71"/>
    </row>
    <row r="18" spans="1:2" x14ac:dyDescent="0.25">
      <c r="A18" s="73" t="s">
        <v>5</v>
      </c>
      <c r="B18" s="72">
        <f>$B$6</f>
        <v>0</v>
      </c>
    </row>
    <row r="19" spans="1:2" x14ac:dyDescent="0.25">
      <c r="A19" s="3"/>
      <c r="B19" s="7"/>
    </row>
    <row r="20" spans="1:2" ht="21" x14ac:dyDescent="0.35">
      <c r="A20" s="5" t="s">
        <v>13</v>
      </c>
      <c r="B20" s="6"/>
    </row>
    <row r="21" spans="1:2" x14ac:dyDescent="0.25">
      <c r="A21" s="73" t="s">
        <v>8</v>
      </c>
      <c r="B21" s="71"/>
    </row>
    <row r="22" spans="1:2" x14ac:dyDescent="0.25">
      <c r="A22" s="73" t="s">
        <v>9</v>
      </c>
      <c r="B22" s="71"/>
    </row>
    <row r="23" spans="1:2" x14ac:dyDescent="0.25">
      <c r="A23" s="73" t="s">
        <v>10</v>
      </c>
      <c r="B23" s="71"/>
    </row>
    <row r="24" spans="1:2" x14ac:dyDescent="0.25">
      <c r="A24" s="73" t="s">
        <v>11</v>
      </c>
      <c r="B24" s="71"/>
    </row>
    <row r="25" spans="1:2" x14ac:dyDescent="0.25">
      <c r="A25" s="73" t="s">
        <v>12</v>
      </c>
      <c r="B25" s="71"/>
    </row>
    <row r="26" spans="1:2" x14ac:dyDescent="0.25">
      <c r="A26" s="73" t="s">
        <v>2</v>
      </c>
      <c r="B26" s="71"/>
    </row>
    <row r="27" spans="1:2" x14ac:dyDescent="0.25">
      <c r="A27" s="73" t="s">
        <v>3</v>
      </c>
      <c r="B27" s="71"/>
    </row>
    <row r="28" spans="1:2" x14ac:dyDescent="0.25">
      <c r="A28" s="73" t="s">
        <v>4</v>
      </c>
      <c r="B28" s="71"/>
    </row>
    <row r="29" spans="1:2" x14ac:dyDescent="0.25">
      <c r="A29" s="73" t="s">
        <v>5</v>
      </c>
      <c r="B29" s="72"/>
    </row>
    <row r="30" spans="1:2" x14ac:dyDescent="0.25">
      <c r="A30" s="3"/>
      <c r="B30" s="7"/>
    </row>
    <row r="31" spans="1:2" ht="21" x14ac:dyDescent="0.35">
      <c r="A31" s="5" t="s">
        <v>14</v>
      </c>
      <c r="B31" s="6"/>
    </row>
    <row r="32" spans="1:2" x14ac:dyDescent="0.25">
      <c r="A32" s="73" t="s">
        <v>15</v>
      </c>
      <c r="B32" s="71"/>
    </row>
    <row r="33" spans="1:2" x14ac:dyDescent="0.25">
      <c r="A33" s="73" t="s">
        <v>16</v>
      </c>
      <c r="B33" s="71"/>
    </row>
    <row r="34" spans="1:2" x14ac:dyDescent="0.25">
      <c r="A34" s="73" t="s">
        <v>17</v>
      </c>
      <c r="B34" s="71"/>
    </row>
    <row r="35" spans="1:2" x14ac:dyDescent="0.25">
      <c r="A35" s="73" t="s">
        <v>2</v>
      </c>
      <c r="B35" s="71"/>
    </row>
    <row r="36" spans="1:2" x14ac:dyDescent="0.25">
      <c r="A36" s="73" t="s">
        <v>3</v>
      </c>
      <c r="B36" s="71"/>
    </row>
    <row r="37" spans="1:2" x14ac:dyDescent="0.25">
      <c r="A37" s="73" t="s">
        <v>4</v>
      </c>
      <c r="B37" s="71"/>
    </row>
    <row r="38" spans="1:2" x14ac:dyDescent="0.25">
      <c r="A38" s="73" t="s">
        <v>18</v>
      </c>
      <c r="B38" s="72"/>
    </row>
    <row r="39" spans="1:2" x14ac:dyDescent="0.25">
      <c r="A39" s="73" t="s">
        <v>11</v>
      </c>
      <c r="B39" s="71"/>
    </row>
    <row r="40" spans="1:2" x14ac:dyDescent="0.25">
      <c r="A40" s="73" t="s">
        <v>12</v>
      </c>
      <c r="B40" s="71"/>
    </row>
  </sheetData>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EB93-8305-7E4E-AB9D-56E32BC31438}">
  <sheetPr>
    <tabColor theme="9" tint="0.39997558519241921"/>
    <pageSetUpPr fitToPage="1"/>
  </sheetPr>
  <dimension ref="A1:W990"/>
  <sheetViews>
    <sheetView tabSelected="1" topLeftCell="T7" zoomScale="96" zoomScaleNormal="96" workbookViewId="0">
      <selection activeCell="G9" sqref="G9"/>
    </sheetView>
  </sheetViews>
  <sheetFormatPr defaultColWidth="14.42578125" defaultRowHeight="23.25" outlineLevelCol="1" x14ac:dyDescent="0.3"/>
  <cols>
    <col min="1" max="1" width="4.42578125" style="8" bestFit="1" customWidth="1"/>
    <col min="2" max="2" width="43.85546875" style="9" customWidth="1"/>
    <col min="3" max="3" width="54.7109375" style="8" bestFit="1" customWidth="1"/>
    <col min="4" max="4" width="20.7109375" style="8" customWidth="1"/>
    <col min="5" max="5" width="25.85546875" style="8" customWidth="1"/>
    <col min="6" max="6" width="10.28515625" style="8" customWidth="1"/>
    <col min="7" max="7" width="22.85546875" style="8" customWidth="1"/>
    <col min="8" max="8" width="11.7109375" style="8" customWidth="1"/>
    <col min="9" max="9" width="21.42578125" style="8" customWidth="1"/>
    <col min="10" max="10" width="12.28515625" style="8" customWidth="1"/>
    <col min="11" max="11" width="21.42578125" style="8" customWidth="1"/>
    <col min="12" max="12" width="18.7109375" style="8" hidden="1" customWidth="1" outlineLevel="1"/>
    <col min="13" max="13" width="26.42578125" style="8" hidden="1" customWidth="1" outlineLevel="1"/>
    <col min="14" max="14" width="25.140625" style="8" hidden="1" customWidth="1" outlineLevel="1"/>
    <col min="15" max="15" width="8.85546875" style="8" hidden="1" customWidth="1" outlineLevel="1"/>
    <col min="16" max="16" width="19" style="8" hidden="1" customWidth="1" outlineLevel="1"/>
    <col min="17" max="17" width="9" style="8" hidden="1" customWidth="1" outlineLevel="1"/>
    <col min="18" max="18" width="24.28515625" style="8" hidden="1" customWidth="1" outlineLevel="1"/>
    <col min="19" max="19" width="21.140625" style="8" bestFit="1" customWidth="1" collapsed="1"/>
    <col min="20" max="20" width="15.85546875" style="8" customWidth="1"/>
    <col min="21" max="21" width="16.85546875" style="8" bestFit="1" customWidth="1"/>
    <col min="22" max="22" width="171.7109375" style="8" customWidth="1"/>
    <col min="23" max="23" width="195.28515625" style="8" bestFit="1" customWidth="1"/>
    <col min="24" max="16384" width="14.42578125" style="8"/>
  </cols>
  <sheetData>
    <row r="1" spans="1:22" ht="24.95" customHeight="1" x14ac:dyDescent="0.35">
      <c r="B1" s="66" t="s">
        <v>19</v>
      </c>
      <c r="C1" s="113" t="s">
        <v>20</v>
      </c>
      <c r="D1" s="113"/>
      <c r="E1" s="114"/>
      <c r="F1" s="120" t="s">
        <v>21</v>
      </c>
      <c r="G1" s="121"/>
      <c r="I1" s="133" t="s">
        <v>22</v>
      </c>
      <c r="J1" s="133"/>
      <c r="K1" s="133"/>
      <c r="L1" s="133"/>
      <c r="M1" s="133"/>
      <c r="N1" s="133"/>
      <c r="O1" s="133"/>
      <c r="P1" s="133"/>
      <c r="Q1" s="133"/>
      <c r="R1" s="133"/>
      <c r="S1" s="133"/>
      <c r="T1" s="133"/>
      <c r="U1" s="133"/>
      <c r="V1" s="133"/>
    </row>
    <row r="2" spans="1:22" x14ac:dyDescent="0.35">
      <c r="B2" s="66" t="s">
        <v>23</v>
      </c>
      <c r="C2" s="113" t="s">
        <v>24</v>
      </c>
      <c r="D2" s="113"/>
      <c r="E2" s="114"/>
      <c r="I2" s="133" t="s">
        <v>25</v>
      </c>
      <c r="J2" s="133"/>
      <c r="K2" s="133"/>
      <c r="L2" s="133"/>
      <c r="M2" s="133"/>
      <c r="N2" s="133"/>
      <c r="O2" s="133"/>
      <c r="P2" s="133"/>
      <c r="Q2" s="133"/>
      <c r="R2" s="133"/>
      <c r="S2" s="133"/>
      <c r="T2" s="133"/>
      <c r="U2" s="133"/>
      <c r="V2" s="133"/>
    </row>
    <row r="3" spans="1:22" x14ac:dyDescent="0.35">
      <c r="B3" s="67" t="s">
        <v>26</v>
      </c>
      <c r="C3" s="122" t="s">
        <v>27</v>
      </c>
      <c r="D3" s="122"/>
      <c r="E3" s="123"/>
      <c r="I3" s="133" t="s">
        <v>28</v>
      </c>
      <c r="J3" s="133"/>
      <c r="K3" s="133"/>
      <c r="L3" s="133"/>
      <c r="M3" s="133"/>
      <c r="N3" s="133"/>
      <c r="O3" s="133"/>
      <c r="P3" s="133"/>
      <c r="Q3" s="133"/>
      <c r="R3" s="133"/>
      <c r="S3" s="133"/>
      <c r="T3" s="133"/>
      <c r="U3" s="133"/>
      <c r="V3" s="133"/>
    </row>
    <row r="4" spans="1:22" x14ac:dyDescent="0.35">
      <c r="B4" s="67" t="s">
        <v>29</v>
      </c>
      <c r="C4" s="122">
        <v>0</v>
      </c>
      <c r="D4" s="122"/>
      <c r="E4" s="123"/>
      <c r="I4" s="133" t="s">
        <v>30</v>
      </c>
      <c r="J4" s="133"/>
      <c r="K4" s="133"/>
      <c r="L4" s="133"/>
      <c r="M4" s="133"/>
      <c r="N4" s="133"/>
      <c r="O4" s="133"/>
      <c r="P4" s="133"/>
      <c r="Q4" s="133"/>
      <c r="R4" s="133"/>
      <c r="S4" s="133"/>
      <c r="T4" s="133"/>
      <c r="U4" s="133"/>
      <c r="V4" s="133"/>
    </row>
    <row r="5" spans="1:22" x14ac:dyDescent="0.35">
      <c r="B5" s="67" t="s">
        <v>31</v>
      </c>
      <c r="C5" s="122" t="s">
        <v>32</v>
      </c>
      <c r="D5" s="122"/>
      <c r="E5" s="123"/>
    </row>
    <row r="6" spans="1:22" ht="24" thickBot="1" x14ac:dyDescent="0.4">
      <c r="B6" s="68" t="s">
        <v>33</v>
      </c>
      <c r="C6" s="124" t="s">
        <v>34</v>
      </c>
      <c r="D6" s="124"/>
      <c r="E6" s="125"/>
    </row>
    <row r="7" spans="1:22" ht="46.5" x14ac:dyDescent="0.7">
      <c r="B7" s="134"/>
      <c r="C7" s="126" t="s">
        <v>35</v>
      </c>
      <c r="D7" s="127"/>
      <c r="E7" s="127"/>
      <c r="F7" s="128"/>
      <c r="G7" s="128"/>
      <c r="H7" s="128"/>
      <c r="I7" s="128"/>
      <c r="J7" s="128"/>
      <c r="K7" s="128"/>
      <c r="L7" s="128"/>
      <c r="M7" s="128"/>
      <c r="N7" s="128"/>
      <c r="O7" s="128"/>
      <c r="P7" s="128"/>
      <c r="Q7" s="128"/>
      <c r="R7" s="128"/>
      <c r="S7" s="128"/>
      <c r="T7" s="128"/>
      <c r="U7" s="128"/>
      <c r="V7" s="129"/>
    </row>
    <row r="8" spans="1:22" ht="28.5" x14ac:dyDescent="0.45">
      <c r="B8" s="134"/>
      <c r="C8" s="46"/>
      <c r="D8" s="149" t="s">
        <v>36</v>
      </c>
      <c r="E8" s="150"/>
      <c r="F8" s="150"/>
      <c r="G8" s="150"/>
      <c r="H8" s="150"/>
      <c r="I8" s="150"/>
      <c r="J8" s="151"/>
      <c r="K8" s="44"/>
      <c r="L8" s="10"/>
      <c r="M8" s="130" t="s">
        <v>37</v>
      </c>
      <c r="N8" s="130"/>
      <c r="O8" s="130"/>
      <c r="P8" s="130"/>
      <c r="Q8" s="130"/>
      <c r="R8" s="130"/>
      <c r="S8" s="131" t="s">
        <v>38</v>
      </c>
      <c r="T8" s="132"/>
      <c r="U8" s="132"/>
      <c r="V8" s="45"/>
    </row>
    <row r="9" spans="1:22" s="11" customFormat="1" ht="105" customHeight="1" x14ac:dyDescent="0.25">
      <c r="B9" s="135"/>
      <c r="C9" s="12" t="s">
        <v>39</v>
      </c>
      <c r="D9" s="159" t="s">
        <v>40</v>
      </c>
      <c r="E9" s="159" t="s">
        <v>41</v>
      </c>
      <c r="F9" s="13" t="s">
        <v>42</v>
      </c>
      <c r="G9" s="159" t="s">
        <v>43</v>
      </c>
      <c r="H9" s="13" t="s">
        <v>42</v>
      </c>
      <c r="I9" s="13" t="s">
        <v>44</v>
      </c>
      <c r="J9" s="13" t="s">
        <v>42</v>
      </c>
      <c r="K9" s="14" t="s">
        <v>45</v>
      </c>
      <c r="L9" s="15" t="s">
        <v>46</v>
      </c>
      <c r="M9" s="16" t="s">
        <v>47</v>
      </c>
      <c r="N9" s="16" t="s">
        <v>48</v>
      </c>
      <c r="O9" s="16" t="s">
        <v>42</v>
      </c>
      <c r="P9" s="16" t="s">
        <v>49</v>
      </c>
      <c r="Q9" s="16" t="s">
        <v>42</v>
      </c>
      <c r="R9" s="16" t="s">
        <v>50</v>
      </c>
      <c r="S9" s="12" t="s">
        <v>51</v>
      </c>
      <c r="T9" s="12" t="s">
        <v>52</v>
      </c>
      <c r="U9" s="12" t="s">
        <v>53</v>
      </c>
      <c r="V9" s="16" t="s">
        <v>54</v>
      </c>
    </row>
    <row r="10" spans="1:22" ht="26.25" x14ac:dyDescent="0.4">
      <c r="A10" s="8">
        <v>1</v>
      </c>
      <c r="B10" s="153" t="s">
        <v>55</v>
      </c>
      <c r="C10" s="43" t="s">
        <v>56</v>
      </c>
      <c r="D10" s="81">
        <v>10000</v>
      </c>
      <c r="E10" s="82">
        <v>3000</v>
      </c>
      <c r="F10" s="83">
        <f>IFERROR(E10/D10,)</f>
        <v>0.3</v>
      </c>
      <c r="G10" s="82">
        <v>3000</v>
      </c>
      <c r="H10" s="83">
        <f>IFERROR(G10/D10,"")</f>
        <v>0.3</v>
      </c>
      <c r="I10" s="84">
        <f t="shared" ref="I10:I49" si="0">E10+G10</f>
        <v>6000</v>
      </c>
      <c r="J10" s="83">
        <f>IFERROR(I10/D10,"")</f>
        <v>0.6</v>
      </c>
      <c r="K10" s="85">
        <f>D10-I10</f>
        <v>4000</v>
      </c>
      <c r="L10" s="86"/>
      <c r="M10" s="82">
        <f t="shared" ref="M10:M49" si="1">K10-L10</f>
        <v>4000</v>
      </c>
      <c r="N10" s="87">
        <v>0</v>
      </c>
      <c r="O10" s="88">
        <f>IFERROR(N10/M10,"")</f>
        <v>0</v>
      </c>
      <c r="P10" s="87"/>
      <c r="Q10" s="88">
        <f>IFERROR(P10/M10,"")</f>
        <v>0</v>
      </c>
      <c r="R10" s="89">
        <f>(N10+P10)</f>
        <v>0</v>
      </c>
      <c r="S10" s="90">
        <v>44713</v>
      </c>
      <c r="T10" s="90">
        <v>44834</v>
      </c>
      <c r="U10" s="91">
        <f t="shared" ref="U10:U49" si="2">DATEDIF(S10,T10,"m")</f>
        <v>3</v>
      </c>
      <c r="V10" s="92" t="s">
        <v>57</v>
      </c>
    </row>
    <row r="11" spans="1:22" x14ac:dyDescent="0.35">
      <c r="A11" s="8">
        <v>2</v>
      </c>
      <c r="B11" s="153"/>
      <c r="C11" s="23" t="s">
        <v>58</v>
      </c>
      <c r="D11" s="78"/>
      <c r="E11" s="78"/>
      <c r="F11" s="36">
        <f t="shared" ref="F11:F12" si="3">IFERROR(E11/D11,)</f>
        <v>0</v>
      </c>
      <c r="G11" s="80"/>
      <c r="H11" s="37" t="str">
        <f>IFERROR(G11/D11,"")</f>
        <v/>
      </c>
      <c r="I11" s="37">
        <f t="shared" si="0"/>
        <v>0</v>
      </c>
      <c r="J11" s="36" t="str">
        <f t="shared" ref="J11:J50" si="4">IFERROR(I11/D11,"")</f>
        <v/>
      </c>
      <c r="K11" s="37">
        <f t="shared" ref="K11:K49" si="5">D11-I11</f>
        <v>0</v>
      </c>
      <c r="L11" s="19"/>
      <c r="M11" s="24">
        <f t="shared" si="1"/>
        <v>0</v>
      </c>
      <c r="N11" s="26">
        <v>0</v>
      </c>
      <c r="O11" s="25" t="str">
        <f>IFERROR(N11/M11,"")</f>
        <v/>
      </c>
      <c r="P11" s="26"/>
      <c r="Q11" s="25" t="str">
        <f t="shared" ref="Q11:Q50" si="6">IFERROR(P11/M11,"")</f>
        <v/>
      </c>
      <c r="R11" s="24">
        <f t="shared" ref="R11:R49" si="7">(N11+P11)</f>
        <v>0</v>
      </c>
      <c r="S11" s="27"/>
      <c r="T11" s="27"/>
      <c r="U11" s="42">
        <f t="shared" si="2"/>
        <v>0</v>
      </c>
      <c r="V11" s="49"/>
    </row>
    <row r="12" spans="1:22" x14ac:dyDescent="0.35">
      <c r="A12" s="8">
        <v>3</v>
      </c>
      <c r="B12" s="153"/>
      <c r="C12" s="29" t="s">
        <v>59</v>
      </c>
      <c r="D12" s="77"/>
      <c r="E12" s="76"/>
      <c r="F12" s="35">
        <f t="shared" si="3"/>
        <v>0</v>
      </c>
      <c r="G12" s="75"/>
      <c r="H12" s="38" t="str">
        <f t="shared" ref="H12:H50" si="8">IFERROR(G12/D12,"")</f>
        <v/>
      </c>
      <c r="I12" s="39">
        <f t="shared" si="0"/>
        <v>0</v>
      </c>
      <c r="J12" s="35" t="str">
        <f t="shared" si="4"/>
        <v/>
      </c>
      <c r="K12" s="40">
        <f t="shared" si="5"/>
        <v>0</v>
      </c>
      <c r="L12" s="19"/>
      <c r="M12" s="17">
        <f t="shared" si="1"/>
        <v>0</v>
      </c>
      <c r="N12" s="20"/>
      <c r="O12" s="18" t="str">
        <f t="shared" ref="O12:O50" si="9">IFERROR(N12/M12,"")</f>
        <v/>
      </c>
      <c r="P12" s="20"/>
      <c r="Q12" s="18" t="str">
        <f t="shared" si="6"/>
        <v/>
      </c>
      <c r="R12" s="21">
        <f t="shared" si="7"/>
        <v>0</v>
      </c>
      <c r="S12" s="30"/>
      <c r="T12" s="30"/>
      <c r="U12" s="41">
        <f t="shared" si="2"/>
        <v>0</v>
      </c>
      <c r="V12" s="48"/>
    </row>
    <row r="13" spans="1:22" x14ac:dyDescent="0.35">
      <c r="A13" s="8">
        <v>4</v>
      </c>
      <c r="B13" s="153"/>
      <c r="C13" s="23" t="s">
        <v>60</v>
      </c>
      <c r="D13" s="78"/>
      <c r="E13" s="78"/>
      <c r="F13" s="36">
        <f t="shared" ref="F13:F49" si="10">IFERROR(E13/D13,)</f>
        <v>0</v>
      </c>
      <c r="G13" s="80"/>
      <c r="H13" s="37" t="str">
        <f t="shared" si="8"/>
        <v/>
      </c>
      <c r="I13" s="37">
        <f t="shared" si="0"/>
        <v>0</v>
      </c>
      <c r="J13" s="36" t="str">
        <f t="shared" si="4"/>
        <v/>
      </c>
      <c r="K13" s="37">
        <f t="shared" si="5"/>
        <v>0</v>
      </c>
      <c r="L13" s="19"/>
      <c r="M13" s="24">
        <f t="shared" si="1"/>
        <v>0</v>
      </c>
      <c r="N13" s="26"/>
      <c r="O13" s="25" t="str">
        <f t="shared" si="9"/>
        <v/>
      </c>
      <c r="P13" s="26"/>
      <c r="Q13" s="25" t="str">
        <f t="shared" si="6"/>
        <v/>
      </c>
      <c r="R13" s="24">
        <f t="shared" si="7"/>
        <v>0</v>
      </c>
      <c r="S13" s="27"/>
      <c r="T13" s="27"/>
      <c r="U13" s="42">
        <f t="shared" si="2"/>
        <v>0</v>
      </c>
      <c r="V13" s="49"/>
    </row>
    <row r="14" spans="1:22" x14ac:dyDescent="0.35">
      <c r="A14" s="8">
        <v>5</v>
      </c>
      <c r="B14" s="153"/>
      <c r="C14" s="29" t="s">
        <v>61</v>
      </c>
      <c r="D14" s="77"/>
      <c r="E14" s="76"/>
      <c r="F14" s="35">
        <f t="shared" si="10"/>
        <v>0</v>
      </c>
      <c r="G14" s="75"/>
      <c r="H14" s="38" t="str">
        <f t="shared" si="8"/>
        <v/>
      </c>
      <c r="I14" s="39">
        <f t="shared" si="0"/>
        <v>0</v>
      </c>
      <c r="J14" s="35" t="str">
        <f t="shared" si="4"/>
        <v/>
      </c>
      <c r="K14" s="40">
        <f t="shared" si="5"/>
        <v>0</v>
      </c>
      <c r="L14" s="19"/>
      <c r="M14" s="17">
        <f t="shared" si="1"/>
        <v>0</v>
      </c>
      <c r="N14" s="20"/>
      <c r="O14" s="18" t="str">
        <f t="shared" si="9"/>
        <v/>
      </c>
      <c r="P14" s="20"/>
      <c r="Q14" s="18" t="str">
        <f t="shared" si="6"/>
        <v/>
      </c>
      <c r="R14" s="21">
        <f t="shared" si="7"/>
        <v>0</v>
      </c>
      <c r="S14" s="30"/>
      <c r="T14" s="30"/>
      <c r="U14" s="41">
        <f t="shared" si="2"/>
        <v>0</v>
      </c>
      <c r="V14" s="48"/>
    </row>
    <row r="15" spans="1:22" x14ac:dyDescent="0.35">
      <c r="A15" s="8">
        <v>6</v>
      </c>
      <c r="B15" s="153"/>
      <c r="C15" s="23" t="s">
        <v>62</v>
      </c>
      <c r="D15" s="78"/>
      <c r="E15" s="78"/>
      <c r="F15" s="36">
        <f t="shared" si="10"/>
        <v>0</v>
      </c>
      <c r="G15" s="80"/>
      <c r="H15" s="37" t="str">
        <f t="shared" si="8"/>
        <v/>
      </c>
      <c r="I15" s="37">
        <f t="shared" si="0"/>
        <v>0</v>
      </c>
      <c r="J15" s="36" t="str">
        <f t="shared" si="4"/>
        <v/>
      </c>
      <c r="K15" s="37">
        <f t="shared" si="5"/>
        <v>0</v>
      </c>
      <c r="L15" s="19"/>
      <c r="M15" s="24">
        <f t="shared" si="1"/>
        <v>0</v>
      </c>
      <c r="N15" s="26"/>
      <c r="O15" s="25" t="str">
        <f t="shared" si="9"/>
        <v/>
      </c>
      <c r="P15" s="26"/>
      <c r="Q15" s="25" t="str">
        <f t="shared" si="6"/>
        <v/>
      </c>
      <c r="R15" s="24">
        <f t="shared" si="7"/>
        <v>0</v>
      </c>
      <c r="S15" s="27"/>
      <c r="T15" s="27"/>
      <c r="U15" s="42">
        <f t="shared" si="2"/>
        <v>0</v>
      </c>
      <c r="V15" s="49"/>
    </row>
    <row r="16" spans="1:22" x14ac:dyDescent="0.35">
      <c r="A16" s="8">
        <v>7</v>
      </c>
      <c r="B16" s="153"/>
      <c r="C16" s="29" t="s">
        <v>63</v>
      </c>
      <c r="D16" s="77"/>
      <c r="E16" s="76"/>
      <c r="F16" s="35">
        <f t="shared" si="10"/>
        <v>0</v>
      </c>
      <c r="G16" s="75"/>
      <c r="H16" s="38" t="str">
        <f t="shared" si="8"/>
        <v/>
      </c>
      <c r="I16" s="39">
        <f t="shared" si="0"/>
        <v>0</v>
      </c>
      <c r="J16" s="35" t="str">
        <f t="shared" si="4"/>
        <v/>
      </c>
      <c r="K16" s="40">
        <f t="shared" si="5"/>
        <v>0</v>
      </c>
      <c r="L16" s="19"/>
      <c r="M16" s="17">
        <f t="shared" si="1"/>
        <v>0</v>
      </c>
      <c r="N16" s="20"/>
      <c r="O16" s="18" t="str">
        <f t="shared" si="9"/>
        <v/>
      </c>
      <c r="P16" s="20"/>
      <c r="Q16" s="18" t="str">
        <f t="shared" si="6"/>
        <v/>
      </c>
      <c r="R16" s="21">
        <f t="shared" si="7"/>
        <v>0</v>
      </c>
      <c r="S16" s="30"/>
      <c r="T16" s="30"/>
      <c r="U16" s="41">
        <f t="shared" si="2"/>
        <v>0</v>
      </c>
      <c r="V16" s="48"/>
    </row>
    <row r="17" spans="1:23" x14ac:dyDescent="0.35">
      <c r="A17" s="8">
        <v>8</v>
      </c>
      <c r="B17" s="153"/>
      <c r="C17" s="23" t="s">
        <v>64</v>
      </c>
      <c r="D17" s="78"/>
      <c r="E17" s="78"/>
      <c r="F17" s="36">
        <f t="shared" si="10"/>
        <v>0</v>
      </c>
      <c r="G17" s="80"/>
      <c r="H17" s="37" t="str">
        <f t="shared" si="8"/>
        <v/>
      </c>
      <c r="I17" s="37">
        <f t="shared" si="0"/>
        <v>0</v>
      </c>
      <c r="J17" s="36" t="str">
        <f t="shared" si="4"/>
        <v/>
      </c>
      <c r="K17" s="37">
        <f t="shared" si="5"/>
        <v>0</v>
      </c>
      <c r="L17" s="19"/>
      <c r="M17" s="24">
        <f t="shared" si="1"/>
        <v>0</v>
      </c>
      <c r="N17" s="26"/>
      <c r="O17" s="25" t="str">
        <f t="shared" si="9"/>
        <v/>
      </c>
      <c r="P17" s="26"/>
      <c r="Q17" s="25" t="str">
        <f t="shared" si="6"/>
        <v/>
      </c>
      <c r="R17" s="24">
        <f t="shared" si="7"/>
        <v>0</v>
      </c>
      <c r="S17" s="27"/>
      <c r="T17" s="27"/>
      <c r="U17" s="42">
        <f t="shared" si="2"/>
        <v>0</v>
      </c>
      <c r="V17" s="96"/>
      <c r="W17" s="93" t="s">
        <v>65</v>
      </c>
    </row>
    <row r="18" spans="1:23" ht="18" customHeight="1" x14ac:dyDescent="0.35">
      <c r="A18" s="8">
        <v>9</v>
      </c>
      <c r="B18" s="155" t="s">
        <v>66</v>
      </c>
      <c r="C18" s="29" t="s">
        <v>67</v>
      </c>
      <c r="D18" s="77"/>
      <c r="E18" s="76"/>
      <c r="F18" s="35">
        <f t="shared" si="10"/>
        <v>0</v>
      </c>
      <c r="G18" s="75"/>
      <c r="H18" s="38" t="str">
        <f t="shared" si="8"/>
        <v/>
      </c>
      <c r="I18" s="39">
        <f t="shared" si="0"/>
        <v>0</v>
      </c>
      <c r="J18" s="35" t="str">
        <f t="shared" si="4"/>
        <v/>
      </c>
      <c r="K18" s="40">
        <f t="shared" si="5"/>
        <v>0</v>
      </c>
      <c r="L18" s="19"/>
      <c r="M18" s="17">
        <f t="shared" si="1"/>
        <v>0</v>
      </c>
      <c r="N18" s="20"/>
      <c r="O18" s="18" t="str">
        <f t="shared" si="9"/>
        <v/>
      </c>
      <c r="P18" s="20"/>
      <c r="Q18" s="18" t="str">
        <f t="shared" si="6"/>
        <v/>
      </c>
      <c r="R18" s="21">
        <f t="shared" si="7"/>
        <v>0</v>
      </c>
      <c r="S18" s="30"/>
      <c r="T18" s="30"/>
      <c r="U18" s="41">
        <f t="shared" si="2"/>
        <v>0</v>
      </c>
      <c r="V18" s="48"/>
    </row>
    <row r="19" spans="1:23" x14ac:dyDescent="0.35">
      <c r="A19" s="8">
        <v>10</v>
      </c>
      <c r="B19" s="155"/>
      <c r="C19" s="23" t="s">
        <v>68</v>
      </c>
      <c r="D19" s="78"/>
      <c r="E19" s="78"/>
      <c r="F19" s="36">
        <f t="shared" si="10"/>
        <v>0</v>
      </c>
      <c r="G19" s="80"/>
      <c r="H19" s="37" t="str">
        <f t="shared" si="8"/>
        <v/>
      </c>
      <c r="I19" s="37">
        <f t="shared" si="0"/>
        <v>0</v>
      </c>
      <c r="J19" s="36" t="str">
        <f t="shared" si="4"/>
        <v/>
      </c>
      <c r="K19" s="37">
        <f t="shared" si="5"/>
        <v>0</v>
      </c>
      <c r="L19" s="19"/>
      <c r="M19" s="24">
        <f t="shared" si="1"/>
        <v>0</v>
      </c>
      <c r="N19" s="26"/>
      <c r="O19" s="25" t="str">
        <f t="shared" si="9"/>
        <v/>
      </c>
      <c r="P19" s="26"/>
      <c r="Q19" s="25" t="str">
        <f t="shared" si="6"/>
        <v/>
      </c>
      <c r="R19" s="24">
        <f t="shared" si="7"/>
        <v>0</v>
      </c>
      <c r="S19" s="27"/>
      <c r="T19" s="27"/>
      <c r="U19" s="42">
        <f t="shared" si="2"/>
        <v>0</v>
      </c>
      <c r="V19" s="49"/>
    </row>
    <row r="20" spans="1:23" x14ac:dyDescent="0.35">
      <c r="A20" s="8">
        <v>11</v>
      </c>
      <c r="B20" s="155"/>
      <c r="C20" s="29" t="s">
        <v>69</v>
      </c>
      <c r="D20" s="77"/>
      <c r="E20" s="76"/>
      <c r="F20" s="35">
        <f t="shared" si="10"/>
        <v>0</v>
      </c>
      <c r="G20" s="75"/>
      <c r="H20" s="38" t="str">
        <f t="shared" si="8"/>
        <v/>
      </c>
      <c r="I20" s="39">
        <f t="shared" si="0"/>
        <v>0</v>
      </c>
      <c r="J20" s="35" t="str">
        <f t="shared" si="4"/>
        <v/>
      </c>
      <c r="K20" s="40">
        <f t="shared" si="5"/>
        <v>0</v>
      </c>
      <c r="L20" s="19"/>
      <c r="M20" s="17">
        <f t="shared" si="1"/>
        <v>0</v>
      </c>
      <c r="N20" s="20"/>
      <c r="O20" s="18" t="str">
        <f t="shared" si="9"/>
        <v/>
      </c>
      <c r="P20" s="20"/>
      <c r="Q20" s="18" t="str">
        <f t="shared" si="6"/>
        <v/>
      </c>
      <c r="R20" s="21">
        <f t="shared" si="7"/>
        <v>0</v>
      </c>
      <c r="S20" s="30"/>
      <c r="T20" s="30"/>
      <c r="U20" s="41">
        <f t="shared" si="2"/>
        <v>0</v>
      </c>
      <c r="V20" s="48"/>
    </row>
    <row r="21" spans="1:23" x14ac:dyDescent="0.35">
      <c r="A21" s="8">
        <v>12</v>
      </c>
      <c r="B21" s="155"/>
      <c r="C21" s="23" t="s">
        <v>70</v>
      </c>
      <c r="D21" s="78"/>
      <c r="E21" s="78"/>
      <c r="F21" s="36">
        <f t="shared" si="10"/>
        <v>0</v>
      </c>
      <c r="G21" s="80"/>
      <c r="H21" s="37" t="str">
        <f t="shared" si="8"/>
        <v/>
      </c>
      <c r="I21" s="37">
        <f t="shared" si="0"/>
        <v>0</v>
      </c>
      <c r="J21" s="36" t="str">
        <f t="shared" si="4"/>
        <v/>
      </c>
      <c r="K21" s="37">
        <f t="shared" si="5"/>
        <v>0</v>
      </c>
      <c r="L21" s="19"/>
      <c r="M21" s="24">
        <f t="shared" si="1"/>
        <v>0</v>
      </c>
      <c r="N21" s="26"/>
      <c r="O21" s="25" t="str">
        <f t="shared" si="9"/>
        <v/>
      </c>
      <c r="P21" s="26"/>
      <c r="Q21" s="25" t="str">
        <f t="shared" si="6"/>
        <v/>
      </c>
      <c r="R21" s="24">
        <f t="shared" si="7"/>
        <v>0</v>
      </c>
      <c r="S21" s="27"/>
      <c r="T21" s="27"/>
      <c r="U21" s="42">
        <f t="shared" si="2"/>
        <v>0</v>
      </c>
      <c r="V21" s="49"/>
    </row>
    <row r="22" spans="1:23" x14ac:dyDescent="0.35">
      <c r="A22" s="8">
        <v>13</v>
      </c>
      <c r="B22" s="155"/>
      <c r="C22" s="29" t="s">
        <v>71</v>
      </c>
      <c r="D22" s="77"/>
      <c r="E22" s="76"/>
      <c r="F22" s="35">
        <f t="shared" si="10"/>
        <v>0</v>
      </c>
      <c r="G22" s="75"/>
      <c r="H22" s="38" t="str">
        <f t="shared" si="8"/>
        <v/>
      </c>
      <c r="I22" s="39">
        <f t="shared" si="0"/>
        <v>0</v>
      </c>
      <c r="J22" s="35" t="str">
        <f t="shared" si="4"/>
        <v/>
      </c>
      <c r="K22" s="40">
        <f t="shared" si="5"/>
        <v>0</v>
      </c>
      <c r="L22" s="19"/>
      <c r="M22" s="17">
        <f t="shared" si="1"/>
        <v>0</v>
      </c>
      <c r="N22" s="20"/>
      <c r="O22" s="18" t="str">
        <f t="shared" si="9"/>
        <v/>
      </c>
      <c r="P22" s="20"/>
      <c r="Q22" s="18" t="str">
        <f t="shared" si="6"/>
        <v/>
      </c>
      <c r="R22" s="21">
        <f t="shared" si="7"/>
        <v>0</v>
      </c>
      <c r="S22" s="30"/>
      <c r="T22" s="30"/>
      <c r="U22" s="41">
        <f t="shared" si="2"/>
        <v>0</v>
      </c>
      <c r="V22" s="48"/>
    </row>
    <row r="23" spans="1:23" ht="50.85" customHeight="1" x14ac:dyDescent="0.35">
      <c r="A23" s="8">
        <v>14</v>
      </c>
      <c r="B23" s="156" t="s">
        <v>72</v>
      </c>
      <c r="C23" s="23" t="s">
        <v>73</v>
      </c>
      <c r="D23" s="78"/>
      <c r="E23" s="78"/>
      <c r="F23" s="36">
        <f t="shared" si="10"/>
        <v>0</v>
      </c>
      <c r="G23" s="80"/>
      <c r="H23" s="37" t="str">
        <f t="shared" si="8"/>
        <v/>
      </c>
      <c r="I23" s="37">
        <f t="shared" si="0"/>
        <v>0</v>
      </c>
      <c r="J23" s="36" t="str">
        <f t="shared" si="4"/>
        <v/>
      </c>
      <c r="K23" s="37">
        <f t="shared" si="5"/>
        <v>0</v>
      </c>
      <c r="L23" s="31"/>
      <c r="M23" s="24">
        <f t="shared" si="1"/>
        <v>0</v>
      </c>
      <c r="N23" s="26"/>
      <c r="O23" s="25" t="str">
        <f t="shared" si="9"/>
        <v/>
      </c>
      <c r="P23" s="26"/>
      <c r="Q23" s="25" t="str">
        <f t="shared" si="6"/>
        <v/>
      </c>
      <c r="R23" s="24">
        <f t="shared" si="7"/>
        <v>0</v>
      </c>
      <c r="S23" s="27"/>
      <c r="T23" s="27"/>
      <c r="U23" s="42">
        <f t="shared" si="2"/>
        <v>0</v>
      </c>
      <c r="V23" s="97"/>
      <c r="W23" s="94" t="s">
        <v>74</v>
      </c>
    </row>
    <row r="24" spans="1:23" x14ac:dyDescent="0.35">
      <c r="A24" s="8">
        <v>15</v>
      </c>
      <c r="B24" s="156"/>
      <c r="C24" s="29" t="s">
        <v>75</v>
      </c>
      <c r="D24" s="77"/>
      <c r="E24" s="76"/>
      <c r="F24" s="35">
        <f t="shared" si="10"/>
        <v>0</v>
      </c>
      <c r="G24" s="75"/>
      <c r="H24" s="38" t="str">
        <f t="shared" si="8"/>
        <v/>
      </c>
      <c r="I24" s="39">
        <f t="shared" si="0"/>
        <v>0</v>
      </c>
      <c r="J24" s="35" t="str">
        <f t="shared" si="4"/>
        <v/>
      </c>
      <c r="K24" s="40">
        <f t="shared" si="5"/>
        <v>0</v>
      </c>
      <c r="L24" s="32">
        <f>IF(D24&lt;12000,D24*0.75,D24*0.5)</f>
        <v>0</v>
      </c>
      <c r="M24" s="17">
        <f t="shared" si="1"/>
        <v>0</v>
      </c>
      <c r="N24" s="20"/>
      <c r="O24" s="18" t="str">
        <f t="shared" si="9"/>
        <v/>
      </c>
      <c r="P24" s="20"/>
      <c r="Q24" s="18" t="str">
        <f t="shared" si="6"/>
        <v/>
      </c>
      <c r="R24" s="21">
        <f t="shared" si="7"/>
        <v>0</v>
      </c>
      <c r="S24" s="30"/>
      <c r="T24" s="30"/>
      <c r="U24" s="41">
        <f t="shared" si="2"/>
        <v>0</v>
      </c>
      <c r="V24" s="98"/>
      <c r="W24" s="95" t="s">
        <v>76</v>
      </c>
    </row>
    <row r="25" spans="1:23" ht="40.35" customHeight="1" x14ac:dyDescent="0.35">
      <c r="A25" s="8">
        <v>16</v>
      </c>
      <c r="B25" s="156"/>
      <c r="C25" s="23" t="s">
        <v>77</v>
      </c>
      <c r="D25" s="78"/>
      <c r="E25" s="78"/>
      <c r="F25" s="36">
        <f t="shared" ref="F25:F27" si="11">IFERROR(E25/D25,)</f>
        <v>0</v>
      </c>
      <c r="G25" s="80"/>
      <c r="H25" s="37" t="str">
        <f t="shared" ref="H25" si="12">IFERROR(G25/D25,"")</f>
        <v/>
      </c>
      <c r="I25" s="37">
        <f t="shared" ref="I25:I27" si="13">E25+G25</f>
        <v>0</v>
      </c>
      <c r="J25" s="36" t="str">
        <f t="shared" ref="J25" si="14">IFERROR(I25/D25,"")</f>
        <v/>
      </c>
      <c r="K25" s="37">
        <f t="shared" ref="K25:K27" si="15">D25-I25</f>
        <v>0</v>
      </c>
      <c r="L25" s="33"/>
      <c r="M25" s="24">
        <f t="shared" ref="M25" si="16">K25-L25</f>
        <v>0</v>
      </c>
      <c r="N25" s="26"/>
      <c r="O25" s="25" t="str">
        <f t="shared" ref="O25" si="17">IFERROR(N25/M25,"")</f>
        <v/>
      </c>
      <c r="P25" s="26"/>
      <c r="Q25" s="25" t="str">
        <f t="shared" ref="Q25" si="18">IFERROR(P25/M25,"")</f>
        <v/>
      </c>
      <c r="R25" s="24">
        <f t="shared" ref="R25" si="19">(N25+P25)</f>
        <v>0</v>
      </c>
      <c r="S25" s="27"/>
      <c r="T25" s="27"/>
      <c r="U25" s="42">
        <f t="shared" ref="U25:U27" si="20">DATEDIF(S25,T25,"m")</f>
        <v>0</v>
      </c>
      <c r="V25" s="49"/>
    </row>
    <row r="26" spans="1:23" ht="40.35" customHeight="1" x14ac:dyDescent="0.35">
      <c r="A26" s="8">
        <v>17</v>
      </c>
      <c r="B26" s="147" t="s">
        <v>78</v>
      </c>
      <c r="C26" s="29" t="s">
        <v>79</v>
      </c>
      <c r="D26" s="77"/>
      <c r="E26" s="76"/>
      <c r="F26" s="35">
        <f t="shared" si="11"/>
        <v>0</v>
      </c>
      <c r="G26" s="75"/>
      <c r="H26" s="38"/>
      <c r="I26" s="39">
        <f t="shared" si="13"/>
        <v>0</v>
      </c>
      <c r="J26" s="35"/>
      <c r="K26" s="40">
        <f t="shared" si="15"/>
        <v>0</v>
      </c>
      <c r="L26" s="33"/>
      <c r="M26" s="17"/>
      <c r="N26" s="20"/>
      <c r="O26" s="18"/>
      <c r="P26" s="20"/>
      <c r="Q26" s="18"/>
      <c r="R26" s="21"/>
      <c r="S26" s="30"/>
      <c r="T26" s="30"/>
      <c r="U26" s="41">
        <f t="shared" si="20"/>
        <v>0</v>
      </c>
      <c r="V26" s="22"/>
    </row>
    <row r="27" spans="1:23" ht="40.35" customHeight="1" x14ac:dyDescent="0.35">
      <c r="A27" s="8">
        <v>18</v>
      </c>
      <c r="B27" s="148"/>
      <c r="C27" s="23" t="s">
        <v>80</v>
      </c>
      <c r="D27" s="78"/>
      <c r="E27" s="78"/>
      <c r="F27" s="36">
        <f t="shared" si="11"/>
        <v>0</v>
      </c>
      <c r="G27" s="80"/>
      <c r="H27" s="37"/>
      <c r="I27" s="37">
        <f t="shared" si="13"/>
        <v>0</v>
      </c>
      <c r="J27" s="36"/>
      <c r="K27" s="37">
        <f t="shared" si="15"/>
        <v>0</v>
      </c>
      <c r="L27" s="33"/>
      <c r="M27" s="24"/>
      <c r="N27" s="26"/>
      <c r="O27" s="25"/>
      <c r="P27" s="26"/>
      <c r="Q27" s="25"/>
      <c r="R27" s="24"/>
      <c r="S27" s="27"/>
      <c r="T27" s="27"/>
      <c r="U27" s="42">
        <f t="shared" si="20"/>
        <v>0</v>
      </c>
      <c r="V27" s="28"/>
    </row>
    <row r="28" spans="1:23" x14ac:dyDescent="0.35">
      <c r="A28" s="8">
        <v>19</v>
      </c>
      <c r="B28" s="157" t="s">
        <v>81</v>
      </c>
      <c r="C28" s="29" t="s">
        <v>82</v>
      </c>
      <c r="D28" s="77"/>
      <c r="E28" s="76"/>
      <c r="F28" s="35">
        <f t="shared" si="10"/>
        <v>0</v>
      </c>
      <c r="G28" s="75"/>
      <c r="H28" s="38" t="str">
        <f t="shared" si="8"/>
        <v/>
      </c>
      <c r="I28" s="39">
        <f t="shared" si="0"/>
        <v>0</v>
      </c>
      <c r="J28" s="35" t="str">
        <f t="shared" si="4"/>
        <v/>
      </c>
      <c r="K28" s="40">
        <f t="shared" si="5"/>
        <v>0</v>
      </c>
      <c r="L28" s="33"/>
      <c r="M28" s="17">
        <f t="shared" si="1"/>
        <v>0</v>
      </c>
      <c r="N28" s="20"/>
      <c r="O28" s="18" t="str">
        <f t="shared" si="9"/>
        <v/>
      </c>
      <c r="P28" s="20"/>
      <c r="Q28" s="18" t="str">
        <f t="shared" si="6"/>
        <v/>
      </c>
      <c r="R28" s="21">
        <f t="shared" si="7"/>
        <v>0</v>
      </c>
      <c r="S28" s="30"/>
      <c r="T28" s="30"/>
      <c r="U28" s="41">
        <f t="shared" si="2"/>
        <v>0</v>
      </c>
      <c r="V28" s="22"/>
    </row>
    <row r="29" spans="1:23" x14ac:dyDescent="0.35">
      <c r="A29" s="8">
        <v>20</v>
      </c>
      <c r="B29" s="157"/>
      <c r="C29" s="23" t="s">
        <v>83</v>
      </c>
      <c r="D29" s="78"/>
      <c r="E29" s="78"/>
      <c r="F29" s="36">
        <f t="shared" si="10"/>
        <v>0</v>
      </c>
      <c r="G29" s="80"/>
      <c r="H29" s="37" t="str">
        <f t="shared" si="8"/>
        <v/>
      </c>
      <c r="I29" s="37">
        <f t="shared" si="0"/>
        <v>0</v>
      </c>
      <c r="J29" s="36" t="str">
        <f t="shared" si="4"/>
        <v/>
      </c>
      <c r="K29" s="37">
        <f t="shared" si="5"/>
        <v>0</v>
      </c>
      <c r="L29" s="33"/>
      <c r="M29" s="24">
        <f t="shared" si="1"/>
        <v>0</v>
      </c>
      <c r="N29" s="26"/>
      <c r="O29" s="25" t="str">
        <f t="shared" si="9"/>
        <v/>
      </c>
      <c r="P29" s="26"/>
      <c r="Q29" s="25" t="str">
        <f t="shared" si="6"/>
        <v/>
      </c>
      <c r="R29" s="24">
        <f t="shared" si="7"/>
        <v>0</v>
      </c>
      <c r="S29" s="27"/>
      <c r="T29" s="27"/>
      <c r="U29" s="42">
        <f t="shared" si="2"/>
        <v>0</v>
      </c>
      <c r="V29" s="28"/>
    </row>
    <row r="30" spans="1:23" x14ac:dyDescent="0.35">
      <c r="A30" s="8">
        <v>21</v>
      </c>
      <c r="B30" s="157"/>
      <c r="C30" s="29" t="s">
        <v>84</v>
      </c>
      <c r="D30" s="77"/>
      <c r="E30" s="76"/>
      <c r="F30" s="35">
        <f t="shared" si="10"/>
        <v>0</v>
      </c>
      <c r="G30" s="75"/>
      <c r="H30" s="38" t="str">
        <f t="shared" si="8"/>
        <v/>
      </c>
      <c r="I30" s="39">
        <f t="shared" si="0"/>
        <v>0</v>
      </c>
      <c r="J30" s="35" t="str">
        <f t="shared" si="4"/>
        <v/>
      </c>
      <c r="K30" s="40">
        <f t="shared" si="5"/>
        <v>0</v>
      </c>
      <c r="L30" s="33"/>
      <c r="M30" s="17">
        <f t="shared" si="1"/>
        <v>0</v>
      </c>
      <c r="N30" s="20"/>
      <c r="O30" s="18" t="str">
        <f t="shared" si="9"/>
        <v/>
      </c>
      <c r="P30" s="20"/>
      <c r="Q30" s="18" t="str">
        <f t="shared" si="6"/>
        <v/>
      </c>
      <c r="R30" s="21">
        <f t="shared" si="7"/>
        <v>0</v>
      </c>
      <c r="S30" s="30"/>
      <c r="T30" s="30"/>
      <c r="U30" s="41">
        <f t="shared" si="2"/>
        <v>0</v>
      </c>
      <c r="V30" s="22"/>
    </row>
    <row r="31" spans="1:23" x14ac:dyDescent="0.35">
      <c r="A31" s="8">
        <v>22</v>
      </c>
      <c r="B31" s="157"/>
      <c r="C31" s="23" t="s">
        <v>85</v>
      </c>
      <c r="D31" s="78"/>
      <c r="E31" s="78"/>
      <c r="F31" s="36">
        <f t="shared" si="10"/>
        <v>0</v>
      </c>
      <c r="G31" s="80"/>
      <c r="H31" s="37" t="str">
        <f t="shared" si="8"/>
        <v/>
      </c>
      <c r="I31" s="37">
        <f t="shared" si="0"/>
        <v>0</v>
      </c>
      <c r="J31" s="36" t="str">
        <f t="shared" si="4"/>
        <v/>
      </c>
      <c r="K31" s="37">
        <f t="shared" si="5"/>
        <v>0</v>
      </c>
      <c r="L31" s="33"/>
      <c r="M31" s="24">
        <f t="shared" si="1"/>
        <v>0</v>
      </c>
      <c r="N31" s="26"/>
      <c r="O31" s="25" t="str">
        <f t="shared" si="9"/>
        <v/>
      </c>
      <c r="P31" s="26"/>
      <c r="Q31" s="25" t="str">
        <f t="shared" si="6"/>
        <v/>
      </c>
      <c r="R31" s="24">
        <f t="shared" si="7"/>
        <v>0</v>
      </c>
      <c r="S31" s="27"/>
      <c r="T31" s="27"/>
      <c r="U31" s="42">
        <f t="shared" si="2"/>
        <v>0</v>
      </c>
      <c r="V31" s="28"/>
    </row>
    <row r="32" spans="1:23" x14ac:dyDescent="0.35">
      <c r="A32" s="8">
        <v>23</v>
      </c>
      <c r="B32" s="157"/>
      <c r="C32" s="29" t="s">
        <v>86</v>
      </c>
      <c r="D32" s="77"/>
      <c r="E32" s="76"/>
      <c r="F32" s="35">
        <f t="shared" si="10"/>
        <v>0</v>
      </c>
      <c r="G32" s="75"/>
      <c r="H32" s="38" t="str">
        <f t="shared" si="8"/>
        <v/>
      </c>
      <c r="I32" s="39">
        <f t="shared" si="0"/>
        <v>0</v>
      </c>
      <c r="J32" s="35" t="str">
        <f t="shared" si="4"/>
        <v/>
      </c>
      <c r="K32" s="40">
        <f t="shared" si="5"/>
        <v>0</v>
      </c>
      <c r="L32" s="33"/>
      <c r="M32" s="17">
        <f t="shared" si="1"/>
        <v>0</v>
      </c>
      <c r="N32" s="20"/>
      <c r="O32" s="18" t="str">
        <f t="shared" si="9"/>
        <v/>
      </c>
      <c r="P32" s="20"/>
      <c r="Q32" s="18" t="str">
        <f t="shared" si="6"/>
        <v/>
      </c>
      <c r="R32" s="21">
        <f t="shared" si="7"/>
        <v>0</v>
      </c>
      <c r="S32" s="30"/>
      <c r="T32" s="30"/>
      <c r="U32" s="41">
        <f t="shared" si="2"/>
        <v>0</v>
      </c>
      <c r="V32" s="22"/>
    </row>
    <row r="33" spans="1:22" x14ac:dyDescent="0.35">
      <c r="A33" s="8">
        <v>24</v>
      </c>
      <c r="B33" s="157"/>
      <c r="C33" s="23" t="s">
        <v>87</v>
      </c>
      <c r="D33" s="78"/>
      <c r="E33" s="78"/>
      <c r="F33" s="36">
        <f t="shared" si="10"/>
        <v>0</v>
      </c>
      <c r="G33" s="80"/>
      <c r="H33" s="37" t="str">
        <f t="shared" si="8"/>
        <v/>
      </c>
      <c r="I33" s="37">
        <f t="shared" si="0"/>
        <v>0</v>
      </c>
      <c r="J33" s="36" t="str">
        <f t="shared" si="4"/>
        <v/>
      </c>
      <c r="K33" s="37">
        <f t="shared" si="5"/>
        <v>0</v>
      </c>
      <c r="L33" s="33"/>
      <c r="M33" s="24">
        <f t="shared" si="1"/>
        <v>0</v>
      </c>
      <c r="N33" s="26"/>
      <c r="O33" s="25" t="str">
        <f t="shared" si="9"/>
        <v/>
      </c>
      <c r="P33" s="26"/>
      <c r="Q33" s="25" t="str">
        <f t="shared" si="6"/>
        <v/>
      </c>
      <c r="R33" s="24">
        <f t="shared" si="7"/>
        <v>0</v>
      </c>
      <c r="S33" s="27"/>
      <c r="T33" s="27"/>
      <c r="U33" s="42">
        <f t="shared" si="2"/>
        <v>0</v>
      </c>
      <c r="V33" s="28"/>
    </row>
    <row r="34" spans="1:22" ht="44.1" customHeight="1" x14ac:dyDescent="0.35">
      <c r="A34" s="8">
        <v>25</v>
      </c>
      <c r="B34" s="152" t="s">
        <v>88</v>
      </c>
      <c r="C34" s="29" t="s">
        <v>89</v>
      </c>
      <c r="D34" s="77"/>
      <c r="E34" s="76"/>
      <c r="F34" s="35">
        <f t="shared" si="10"/>
        <v>0</v>
      </c>
      <c r="G34" s="75"/>
      <c r="H34" s="38" t="str">
        <f t="shared" si="8"/>
        <v/>
      </c>
      <c r="I34" s="39">
        <f t="shared" si="0"/>
        <v>0</v>
      </c>
      <c r="J34" s="35" t="str">
        <f t="shared" si="4"/>
        <v/>
      </c>
      <c r="K34" s="40">
        <f t="shared" si="5"/>
        <v>0</v>
      </c>
      <c r="L34" s="33"/>
      <c r="M34" s="17">
        <f t="shared" si="1"/>
        <v>0</v>
      </c>
      <c r="N34" s="20"/>
      <c r="O34" s="18" t="str">
        <f t="shared" si="9"/>
        <v/>
      </c>
      <c r="P34" s="20"/>
      <c r="Q34" s="18" t="str">
        <f t="shared" si="6"/>
        <v/>
      </c>
      <c r="R34" s="21">
        <f t="shared" si="7"/>
        <v>0</v>
      </c>
      <c r="S34" s="30"/>
      <c r="T34" s="30"/>
      <c r="U34" s="41">
        <f t="shared" si="2"/>
        <v>0</v>
      </c>
      <c r="V34" s="22"/>
    </row>
    <row r="35" spans="1:22" x14ac:dyDescent="0.35">
      <c r="A35" s="8">
        <v>26</v>
      </c>
      <c r="B35" s="152"/>
      <c r="C35" s="23" t="s">
        <v>90</v>
      </c>
      <c r="D35" s="78"/>
      <c r="E35" s="78"/>
      <c r="F35" s="36">
        <f t="shared" si="10"/>
        <v>0</v>
      </c>
      <c r="G35" s="80"/>
      <c r="H35" s="37" t="str">
        <f t="shared" si="8"/>
        <v/>
      </c>
      <c r="I35" s="37">
        <f t="shared" si="0"/>
        <v>0</v>
      </c>
      <c r="J35" s="36" t="str">
        <f t="shared" si="4"/>
        <v/>
      </c>
      <c r="K35" s="37">
        <f t="shared" si="5"/>
        <v>0</v>
      </c>
      <c r="L35" s="33"/>
      <c r="M35" s="24">
        <f t="shared" si="1"/>
        <v>0</v>
      </c>
      <c r="N35" s="26"/>
      <c r="O35" s="25" t="str">
        <f t="shared" si="9"/>
        <v/>
      </c>
      <c r="P35" s="26"/>
      <c r="Q35" s="25" t="str">
        <f t="shared" si="6"/>
        <v/>
      </c>
      <c r="R35" s="24">
        <f t="shared" si="7"/>
        <v>0</v>
      </c>
      <c r="S35" s="27"/>
      <c r="T35" s="27"/>
      <c r="U35" s="42">
        <f t="shared" si="2"/>
        <v>0</v>
      </c>
      <c r="V35" s="28"/>
    </row>
    <row r="36" spans="1:22" ht="23.1" customHeight="1" x14ac:dyDescent="0.35">
      <c r="A36" s="8">
        <v>27</v>
      </c>
      <c r="B36" s="152"/>
      <c r="C36" s="29" t="s">
        <v>91</v>
      </c>
      <c r="D36" s="77"/>
      <c r="E36" s="76"/>
      <c r="F36" s="35">
        <f t="shared" si="10"/>
        <v>0</v>
      </c>
      <c r="G36" s="75"/>
      <c r="H36" s="38" t="str">
        <f t="shared" si="8"/>
        <v/>
      </c>
      <c r="I36" s="39">
        <f t="shared" si="0"/>
        <v>0</v>
      </c>
      <c r="J36" s="35" t="str">
        <f t="shared" si="4"/>
        <v/>
      </c>
      <c r="K36" s="40">
        <f t="shared" si="5"/>
        <v>0</v>
      </c>
      <c r="L36" s="33"/>
      <c r="M36" s="17">
        <f t="shared" si="1"/>
        <v>0</v>
      </c>
      <c r="N36" s="20"/>
      <c r="O36" s="18" t="str">
        <f t="shared" si="9"/>
        <v/>
      </c>
      <c r="P36" s="20"/>
      <c r="Q36" s="18" t="str">
        <f t="shared" si="6"/>
        <v/>
      </c>
      <c r="R36" s="21">
        <f t="shared" si="7"/>
        <v>0</v>
      </c>
      <c r="S36" s="30"/>
      <c r="T36" s="30"/>
      <c r="U36" s="41">
        <f t="shared" si="2"/>
        <v>0</v>
      </c>
      <c r="V36" s="22"/>
    </row>
    <row r="37" spans="1:22" ht="24.95" customHeight="1" x14ac:dyDescent="0.35">
      <c r="A37" s="8">
        <v>28</v>
      </c>
      <c r="B37" s="142" t="s">
        <v>92</v>
      </c>
      <c r="C37" s="23" t="s">
        <v>93</v>
      </c>
      <c r="D37" s="78"/>
      <c r="E37" s="78"/>
      <c r="F37" s="36">
        <f t="shared" si="10"/>
        <v>0</v>
      </c>
      <c r="G37" s="80"/>
      <c r="H37" s="37" t="str">
        <f t="shared" si="8"/>
        <v/>
      </c>
      <c r="I37" s="37">
        <f t="shared" si="0"/>
        <v>0</v>
      </c>
      <c r="J37" s="36" t="str">
        <f t="shared" si="4"/>
        <v/>
      </c>
      <c r="K37" s="37">
        <f t="shared" si="5"/>
        <v>0</v>
      </c>
      <c r="L37" s="33"/>
      <c r="M37" s="24">
        <f t="shared" si="1"/>
        <v>0</v>
      </c>
      <c r="N37" s="26"/>
      <c r="O37" s="25" t="str">
        <f t="shared" si="9"/>
        <v/>
      </c>
      <c r="P37" s="26"/>
      <c r="Q37" s="25" t="str">
        <f t="shared" si="6"/>
        <v/>
      </c>
      <c r="R37" s="24">
        <f t="shared" si="7"/>
        <v>0</v>
      </c>
      <c r="S37" s="27"/>
      <c r="T37" s="27"/>
      <c r="U37" s="42">
        <f t="shared" si="2"/>
        <v>0</v>
      </c>
      <c r="V37" s="28"/>
    </row>
    <row r="38" spans="1:22" x14ac:dyDescent="0.35">
      <c r="A38" s="8">
        <v>29</v>
      </c>
      <c r="B38" s="143"/>
      <c r="C38" s="29" t="s">
        <v>94</v>
      </c>
      <c r="D38" s="77"/>
      <c r="E38" s="76"/>
      <c r="F38" s="35">
        <f t="shared" si="10"/>
        <v>0</v>
      </c>
      <c r="G38" s="75"/>
      <c r="H38" s="38" t="str">
        <f t="shared" si="8"/>
        <v/>
      </c>
      <c r="I38" s="39">
        <f t="shared" si="0"/>
        <v>0</v>
      </c>
      <c r="J38" s="35" t="str">
        <f t="shared" si="4"/>
        <v/>
      </c>
      <c r="K38" s="40">
        <f t="shared" si="5"/>
        <v>0</v>
      </c>
      <c r="L38" s="33"/>
      <c r="M38" s="17">
        <f t="shared" si="1"/>
        <v>0</v>
      </c>
      <c r="N38" s="20"/>
      <c r="O38" s="18" t="str">
        <f t="shared" si="9"/>
        <v/>
      </c>
      <c r="P38" s="20"/>
      <c r="Q38" s="18" t="str">
        <f t="shared" si="6"/>
        <v/>
      </c>
      <c r="R38" s="21">
        <f t="shared" si="7"/>
        <v>0</v>
      </c>
      <c r="S38" s="30"/>
      <c r="T38" s="30"/>
      <c r="U38" s="41">
        <f t="shared" si="2"/>
        <v>0</v>
      </c>
      <c r="V38" s="22"/>
    </row>
    <row r="39" spans="1:22" x14ac:dyDescent="0.35">
      <c r="A39" s="8">
        <v>30</v>
      </c>
      <c r="B39" s="143"/>
      <c r="C39" s="23" t="s">
        <v>95</v>
      </c>
      <c r="D39" s="78"/>
      <c r="E39" s="78"/>
      <c r="F39" s="36">
        <f t="shared" si="10"/>
        <v>0</v>
      </c>
      <c r="G39" s="80"/>
      <c r="H39" s="37" t="str">
        <f t="shared" si="8"/>
        <v/>
      </c>
      <c r="I39" s="37">
        <f t="shared" si="0"/>
        <v>0</v>
      </c>
      <c r="J39" s="36" t="str">
        <f t="shared" si="4"/>
        <v/>
      </c>
      <c r="K39" s="37">
        <f t="shared" si="5"/>
        <v>0</v>
      </c>
      <c r="L39" s="33"/>
      <c r="M39" s="24">
        <f t="shared" si="1"/>
        <v>0</v>
      </c>
      <c r="N39" s="26"/>
      <c r="O39" s="25" t="str">
        <f t="shared" si="9"/>
        <v/>
      </c>
      <c r="P39" s="26"/>
      <c r="Q39" s="25" t="str">
        <f t="shared" si="6"/>
        <v/>
      </c>
      <c r="R39" s="24">
        <f t="shared" si="7"/>
        <v>0</v>
      </c>
      <c r="S39" s="27"/>
      <c r="T39" s="27"/>
      <c r="U39" s="42">
        <f t="shared" si="2"/>
        <v>0</v>
      </c>
      <c r="V39" s="28"/>
    </row>
    <row r="40" spans="1:22" x14ac:dyDescent="0.35">
      <c r="A40" s="8">
        <v>31</v>
      </c>
      <c r="B40" s="144"/>
      <c r="C40" s="29" t="s">
        <v>96</v>
      </c>
      <c r="D40" s="77"/>
      <c r="E40" s="76"/>
      <c r="F40" s="35">
        <f>IFERROR(E40/D40,)</f>
        <v>0</v>
      </c>
      <c r="G40" s="75"/>
      <c r="H40" s="38" t="str">
        <f t="shared" si="8"/>
        <v/>
      </c>
      <c r="I40" s="39">
        <f t="shared" si="0"/>
        <v>0</v>
      </c>
      <c r="J40" s="35" t="str">
        <f t="shared" si="4"/>
        <v/>
      </c>
      <c r="K40" s="40">
        <f t="shared" si="5"/>
        <v>0</v>
      </c>
      <c r="L40" s="33"/>
      <c r="M40" s="17">
        <f t="shared" si="1"/>
        <v>0</v>
      </c>
      <c r="N40" s="20"/>
      <c r="O40" s="18" t="str">
        <f t="shared" si="9"/>
        <v/>
      </c>
      <c r="P40" s="20"/>
      <c r="Q40" s="18" t="str">
        <f t="shared" si="6"/>
        <v/>
      </c>
      <c r="R40" s="21">
        <f t="shared" si="7"/>
        <v>0</v>
      </c>
      <c r="S40" s="30"/>
      <c r="T40" s="30"/>
      <c r="U40" s="41">
        <f t="shared" si="2"/>
        <v>0</v>
      </c>
      <c r="V40" s="22"/>
    </row>
    <row r="41" spans="1:22" x14ac:dyDescent="0.35">
      <c r="A41" s="8">
        <v>32</v>
      </c>
      <c r="B41" s="145" t="s">
        <v>97</v>
      </c>
      <c r="C41" s="23" t="s">
        <v>98</v>
      </c>
      <c r="D41" s="78"/>
      <c r="E41" s="78"/>
      <c r="F41" s="36">
        <f t="shared" si="10"/>
        <v>0</v>
      </c>
      <c r="G41" s="80"/>
      <c r="H41" s="37" t="str">
        <f t="shared" si="8"/>
        <v/>
      </c>
      <c r="I41" s="37">
        <f t="shared" si="0"/>
        <v>0</v>
      </c>
      <c r="J41" s="36" t="str">
        <f t="shared" si="4"/>
        <v/>
      </c>
      <c r="K41" s="37">
        <f t="shared" si="5"/>
        <v>0</v>
      </c>
      <c r="L41" s="33"/>
      <c r="M41" s="24">
        <f t="shared" si="1"/>
        <v>0</v>
      </c>
      <c r="N41" s="26"/>
      <c r="O41" s="25" t="str">
        <f t="shared" si="9"/>
        <v/>
      </c>
      <c r="P41" s="26"/>
      <c r="Q41" s="25" t="str">
        <f t="shared" si="6"/>
        <v/>
      </c>
      <c r="R41" s="24">
        <f t="shared" si="7"/>
        <v>0</v>
      </c>
      <c r="S41" s="27"/>
      <c r="T41" s="27"/>
      <c r="U41" s="42">
        <f t="shared" si="2"/>
        <v>0</v>
      </c>
      <c r="V41" s="28"/>
    </row>
    <row r="42" spans="1:22" x14ac:dyDescent="0.35">
      <c r="A42" s="8">
        <v>33</v>
      </c>
      <c r="B42" s="146"/>
      <c r="C42" s="29" t="s">
        <v>99</v>
      </c>
      <c r="D42" s="77"/>
      <c r="E42" s="76"/>
      <c r="F42" s="35">
        <f t="shared" si="10"/>
        <v>0</v>
      </c>
      <c r="G42" s="75"/>
      <c r="H42" s="38" t="str">
        <f t="shared" si="8"/>
        <v/>
      </c>
      <c r="I42" s="39">
        <f t="shared" si="0"/>
        <v>0</v>
      </c>
      <c r="J42" s="35" t="str">
        <f t="shared" si="4"/>
        <v/>
      </c>
      <c r="K42" s="40">
        <f t="shared" si="5"/>
        <v>0</v>
      </c>
      <c r="L42" s="33"/>
      <c r="M42" s="17">
        <f t="shared" si="1"/>
        <v>0</v>
      </c>
      <c r="N42" s="20"/>
      <c r="O42" s="18" t="str">
        <f t="shared" si="9"/>
        <v/>
      </c>
      <c r="P42" s="20"/>
      <c r="Q42" s="18" t="str">
        <f t="shared" si="6"/>
        <v/>
      </c>
      <c r="R42" s="21">
        <f t="shared" si="7"/>
        <v>0</v>
      </c>
      <c r="S42" s="30"/>
      <c r="T42" s="30"/>
      <c r="U42" s="41">
        <f t="shared" si="2"/>
        <v>0</v>
      </c>
      <c r="V42" s="22"/>
    </row>
    <row r="43" spans="1:22" x14ac:dyDescent="0.35">
      <c r="A43" s="8">
        <v>34</v>
      </c>
      <c r="B43" s="154" t="s">
        <v>100</v>
      </c>
      <c r="C43" s="29" t="s">
        <v>101</v>
      </c>
      <c r="D43" s="79"/>
      <c r="E43" s="78"/>
      <c r="F43" s="35">
        <f t="shared" si="10"/>
        <v>0</v>
      </c>
      <c r="G43" s="80"/>
      <c r="H43" s="38" t="str">
        <f t="shared" si="8"/>
        <v/>
      </c>
      <c r="I43" s="39">
        <f t="shared" si="0"/>
        <v>0</v>
      </c>
      <c r="J43" s="35" t="str">
        <f t="shared" si="4"/>
        <v/>
      </c>
      <c r="K43" s="40">
        <f t="shared" si="5"/>
        <v>0</v>
      </c>
      <c r="L43" s="33"/>
      <c r="M43" s="17">
        <f t="shared" si="1"/>
        <v>0</v>
      </c>
      <c r="N43" s="20"/>
      <c r="O43" s="18" t="str">
        <f t="shared" si="9"/>
        <v/>
      </c>
      <c r="P43" s="20"/>
      <c r="Q43" s="18" t="str">
        <f t="shared" si="6"/>
        <v/>
      </c>
      <c r="R43" s="21">
        <f t="shared" si="7"/>
        <v>0</v>
      </c>
      <c r="S43" s="30"/>
      <c r="T43" s="30"/>
      <c r="U43" s="41">
        <f t="shared" si="2"/>
        <v>0</v>
      </c>
      <c r="V43" s="22"/>
    </row>
    <row r="44" spans="1:22" x14ac:dyDescent="0.35">
      <c r="A44" s="8">
        <v>35</v>
      </c>
      <c r="B44" s="154"/>
      <c r="C44" s="23" t="s">
        <v>102</v>
      </c>
      <c r="D44" s="76"/>
      <c r="E44" s="76"/>
      <c r="F44" s="36">
        <f t="shared" si="10"/>
        <v>0</v>
      </c>
      <c r="G44" s="75"/>
      <c r="H44" s="37" t="str">
        <f t="shared" si="8"/>
        <v/>
      </c>
      <c r="I44" s="37">
        <f t="shared" si="0"/>
        <v>0</v>
      </c>
      <c r="J44" s="36" t="str">
        <f t="shared" si="4"/>
        <v/>
      </c>
      <c r="K44" s="37">
        <f t="shared" si="5"/>
        <v>0</v>
      </c>
      <c r="L44" s="33"/>
      <c r="M44" s="24">
        <f t="shared" si="1"/>
        <v>0</v>
      </c>
      <c r="N44" s="26"/>
      <c r="O44" s="25" t="str">
        <f t="shared" si="9"/>
        <v/>
      </c>
      <c r="P44" s="26"/>
      <c r="Q44" s="25" t="str">
        <f t="shared" si="6"/>
        <v/>
      </c>
      <c r="R44" s="24">
        <f t="shared" si="7"/>
        <v>0</v>
      </c>
      <c r="S44" s="27"/>
      <c r="T44" s="27"/>
      <c r="U44" s="42">
        <f t="shared" si="2"/>
        <v>0</v>
      </c>
      <c r="V44" s="28"/>
    </row>
    <row r="45" spans="1:22" x14ac:dyDescent="0.35">
      <c r="A45" s="8">
        <v>36</v>
      </c>
      <c r="B45" s="154"/>
      <c r="C45" s="29" t="s">
        <v>103</v>
      </c>
      <c r="D45" s="79"/>
      <c r="E45" s="78"/>
      <c r="F45" s="35">
        <f t="shared" si="10"/>
        <v>0</v>
      </c>
      <c r="G45" s="80"/>
      <c r="H45" s="38" t="str">
        <f t="shared" si="8"/>
        <v/>
      </c>
      <c r="I45" s="39">
        <f t="shared" si="0"/>
        <v>0</v>
      </c>
      <c r="J45" s="35" t="str">
        <f t="shared" si="4"/>
        <v/>
      </c>
      <c r="K45" s="40">
        <f t="shared" si="5"/>
        <v>0</v>
      </c>
      <c r="L45" s="33"/>
      <c r="M45" s="17">
        <f t="shared" si="1"/>
        <v>0</v>
      </c>
      <c r="N45" s="20"/>
      <c r="O45" s="18" t="str">
        <f t="shared" si="9"/>
        <v/>
      </c>
      <c r="P45" s="20"/>
      <c r="Q45" s="18" t="str">
        <f t="shared" si="6"/>
        <v/>
      </c>
      <c r="R45" s="21">
        <f t="shared" si="7"/>
        <v>0</v>
      </c>
      <c r="S45" s="30"/>
      <c r="T45" s="30"/>
      <c r="U45" s="41">
        <f t="shared" si="2"/>
        <v>0</v>
      </c>
      <c r="V45" s="22"/>
    </row>
    <row r="46" spans="1:22" x14ac:dyDescent="0.35">
      <c r="A46" s="8">
        <v>37</v>
      </c>
      <c r="B46" s="154"/>
      <c r="C46" s="23" t="s">
        <v>104</v>
      </c>
      <c r="D46" s="76"/>
      <c r="E46" s="76"/>
      <c r="F46" s="36">
        <f t="shared" si="10"/>
        <v>0</v>
      </c>
      <c r="G46" s="75"/>
      <c r="H46" s="37" t="str">
        <f t="shared" si="8"/>
        <v/>
      </c>
      <c r="I46" s="37">
        <f t="shared" si="0"/>
        <v>0</v>
      </c>
      <c r="J46" s="36" t="str">
        <f t="shared" si="4"/>
        <v/>
      </c>
      <c r="K46" s="37">
        <f t="shared" si="5"/>
        <v>0</v>
      </c>
      <c r="L46" s="33"/>
      <c r="M46" s="24">
        <f t="shared" si="1"/>
        <v>0</v>
      </c>
      <c r="N46" s="26"/>
      <c r="O46" s="25" t="str">
        <f t="shared" si="9"/>
        <v/>
      </c>
      <c r="P46" s="26"/>
      <c r="Q46" s="25" t="str">
        <f t="shared" si="6"/>
        <v/>
      </c>
      <c r="R46" s="24">
        <f t="shared" si="7"/>
        <v>0</v>
      </c>
      <c r="S46" s="27"/>
      <c r="T46" s="27"/>
      <c r="U46" s="42">
        <f t="shared" si="2"/>
        <v>0</v>
      </c>
      <c r="V46" s="28"/>
    </row>
    <row r="47" spans="1:22" x14ac:dyDescent="0.35">
      <c r="A47" s="8">
        <v>38</v>
      </c>
      <c r="B47" s="154"/>
      <c r="C47" s="29" t="s">
        <v>105</v>
      </c>
      <c r="D47" s="79"/>
      <c r="E47" s="78"/>
      <c r="F47" s="35">
        <f t="shared" si="10"/>
        <v>0</v>
      </c>
      <c r="G47" s="80"/>
      <c r="H47" s="38" t="str">
        <f t="shared" si="8"/>
        <v/>
      </c>
      <c r="I47" s="39">
        <f t="shared" si="0"/>
        <v>0</v>
      </c>
      <c r="J47" s="35" t="str">
        <f t="shared" si="4"/>
        <v/>
      </c>
      <c r="K47" s="40">
        <f t="shared" si="5"/>
        <v>0</v>
      </c>
      <c r="L47" s="33"/>
      <c r="M47" s="17">
        <f t="shared" si="1"/>
        <v>0</v>
      </c>
      <c r="N47" s="20"/>
      <c r="O47" s="18" t="str">
        <f t="shared" si="9"/>
        <v/>
      </c>
      <c r="P47" s="20"/>
      <c r="Q47" s="18" t="str">
        <f t="shared" si="6"/>
        <v/>
      </c>
      <c r="R47" s="21">
        <f t="shared" si="7"/>
        <v>0</v>
      </c>
      <c r="S47" s="30"/>
      <c r="T47" s="30"/>
      <c r="U47" s="41">
        <f t="shared" si="2"/>
        <v>0</v>
      </c>
      <c r="V47" s="22"/>
    </row>
    <row r="48" spans="1:22" x14ac:dyDescent="0.35">
      <c r="A48" s="8">
        <v>39</v>
      </c>
      <c r="B48" s="154"/>
      <c r="C48" s="23" t="s">
        <v>106</v>
      </c>
      <c r="D48" s="76"/>
      <c r="E48" s="76"/>
      <c r="F48" s="36">
        <f t="shared" si="10"/>
        <v>0</v>
      </c>
      <c r="G48" s="75"/>
      <c r="H48" s="37" t="str">
        <f t="shared" si="8"/>
        <v/>
      </c>
      <c r="I48" s="37">
        <f t="shared" si="0"/>
        <v>0</v>
      </c>
      <c r="J48" s="36" t="str">
        <f t="shared" si="4"/>
        <v/>
      </c>
      <c r="K48" s="37">
        <f t="shared" si="5"/>
        <v>0</v>
      </c>
      <c r="L48" s="33"/>
      <c r="M48" s="24">
        <f t="shared" si="1"/>
        <v>0</v>
      </c>
      <c r="N48" s="26"/>
      <c r="O48" s="25" t="str">
        <f t="shared" si="9"/>
        <v/>
      </c>
      <c r="P48" s="26"/>
      <c r="Q48" s="25" t="str">
        <f t="shared" si="6"/>
        <v/>
      </c>
      <c r="R48" s="24">
        <f t="shared" si="7"/>
        <v>0</v>
      </c>
      <c r="S48" s="27"/>
      <c r="T48" s="27"/>
      <c r="U48" s="42">
        <f t="shared" si="2"/>
        <v>0</v>
      </c>
      <c r="V48" s="28"/>
    </row>
    <row r="49" spans="1:22" x14ac:dyDescent="0.35">
      <c r="A49" s="8">
        <v>40</v>
      </c>
      <c r="B49" s="154"/>
      <c r="C49" s="29" t="s">
        <v>99</v>
      </c>
      <c r="D49" s="79"/>
      <c r="E49" s="78"/>
      <c r="F49" s="35">
        <f t="shared" si="10"/>
        <v>0</v>
      </c>
      <c r="G49" s="80"/>
      <c r="H49" s="38" t="str">
        <f t="shared" si="8"/>
        <v/>
      </c>
      <c r="I49" s="39">
        <f t="shared" si="0"/>
        <v>0</v>
      </c>
      <c r="J49" s="35" t="str">
        <f t="shared" si="4"/>
        <v/>
      </c>
      <c r="K49" s="40">
        <f t="shared" si="5"/>
        <v>0</v>
      </c>
      <c r="L49" s="33"/>
      <c r="M49" s="17">
        <f t="shared" si="1"/>
        <v>0</v>
      </c>
      <c r="N49" s="20"/>
      <c r="O49" s="18" t="str">
        <f t="shared" si="9"/>
        <v/>
      </c>
      <c r="P49" s="20"/>
      <c r="Q49" s="18" t="str">
        <f t="shared" si="6"/>
        <v/>
      </c>
      <c r="R49" s="21">
        <f t="shared" si="7"/>
        <v>0</v>
      </c>
      <c r="S49" s="30"/>
      <c r="T49" s="30"/>
      <c r="U49" s="41">
        <f t="shared" si="2"/>
        <v>0</v>
      </c>
      <c r="V49" s="22"/>
    </row>
    <row r="50" spans="1:22" s="50" customFormat="1" ht="24" thickBot="1" x14ac:dyDescent="0.4">
      <c r="A50" s="8"/>
      <c r="B50" s="9"/>
      <c r="C50" s="51" t="s">
        <v>107</v>
      </c>
      <c r="D50" s="52">
        <f>SUM(D11:D49)</f>
        <v>0</v>
      </c>
      <c r="E50" s="52">
        <f>SUM(E11:E49)</f>
        <v>0</v>
      </c>
      <c r="F50" s="53">
        <f>IFERROR(E50/D50,)</f>
        <v>0</v>
      </c>
      <c r="G50" s="52">
        <f>SUM(G11:G49)</f>
        <v>0</v>
      </c>
      <c r="H50" s="53" t="str">
        <f t="shared" si="8"/>
        <v/>
      </c>
      <c r="I50" s="54">
        <f>SUM(I11:I49)</f>
        <v>0</v>
      </c>
      <c r="J50" s="55" t="str">
        <f t="shared" si="4"/>
        <v/>
      </c>
      <c r="K50" s="54">
        <f>SUM(K11:K49)</f>
        <v>0</v>
      </c>
      <c r="L50" s="56">
        <f>SUM(L10:L49)</f>
        <v>0</v>
      </c>
      <c r="M50" s="57"/>
      <c r="N50" s="58">
        <f>SUM(N10:N49)</f>
        <v>0</v>
      </c>
      <c r="O50" s="59" t="str">
        <f t="shared" si="9"/>
        <v/>
      </c>
      <c r="P50" s="60">
        <f>SUM(P10:P49)</f>
        <v>0</v>
      </c>
      <c r="Q50" s="59" t="str">
        <f t="shared" si="6"/>
        <v/>
      </c>
      <c r="R50" s="61" t="s">
        <v>108</v>
      </c>
      <c r="S50" s="62"/>
      <c r="T50" s="63"/>
      <c r="U50" s="64"/>
      <c r="V50" s="65"/>
    </row>
    <row r="51" spans="1:22" x14ac:dyDescent="0.3">
      <c r="I51" s="136" t="s">
        <v>109</v>
      </c>
      <c r="J51" s="137"/>
      <c r="K51" s="140" t="e">
        <f>K50/D50</f>
        <v>#DIV/0!</v>
      </c>
      <c r="L51" s="100"/>
      <c r="M51" s="101"/>
      <c r="N51" s="101"/>
      <c r="O51" s="101"/>
      <c r="P51" s="102"/>
      <c r="Q51" s="102"/>
      <c r="R51" s="101"/>
      <c r="S51" s="103" t="s">
        <v>110</v>
      </c>
      <c r="T51" s="99" t="s">
        <v>111</v>
      </c>
    </row>
    <row r="52" spans="1:22" x14ac:dyDescent="0.35">
      <c r="I52" s="138"/>
      <c r="J52" s="139"/>
      <c r="K52" s="141"/>
      <c r="L52" s="104"/>
      <c r="M52" s="105"/>
      <c r="N52" s="105"/>
      <c r="O52" s="105"/>
      <c r="P52" s="106"/>
      <c r="Q52" s="106"/>
      <c r="R52" s="105"/>
      <c r="S52" s="107" t="str">
        <f>IFERROR(IF(K51&lt;=0.5,"No","Yes"),"")</f>
        <v/>
      </c>
    </row>
    <row r="53" spans="1:22" x14ac:dyDescent="0.3">
      <c r="I53" s="115" t="s">
        <v>112</v>
      </c>
      <c r="J53" s="116"/>
      <c r="K53" s="109"/>
      <c r="L53" s="108"/>
      <c r="M53" s="47"/>
      <c r="N53" s="47"/>
      <c r="O53" s="47"/>
      <c r="P53" s="47"/>
      <c r="Q53" s="47"/>
      <c r="R53" s="47"/>
      <c r="S53" s="69" t="s">
        <v>113</v>
      </c>
    </row>
    <row r="54" spans="1:22" ht="51" customHeight="1" x14ac:dyDescent="0.35">
      <c r="I54" s="117"/>
      <c r="J54" s="117"/>
      <c r="K54" s="110">
        <f>IF(C4*85&lt;300000,C4*85,0)</f>
        <v>0</v>
      </c>
      <c r="L54" s="47"/>
      <c r="M54" s="47"/>
      <c r="N54" s="47"/>
      <c r="O54" s="47"/>
      <c r="P54" s="47"/>
      <c r="Q54" s="47"/>
      <c r="R54" s="47"/>
      <c r="S54" s="70" t="str">
        <f>IF(C4*85&lt;400000,"No","Yes")</f>
        <v>No</v>
      </c>
    </row>
    <row r="55" spans="1:22" ht="45" customHeight="1" x14ac:dyDescent="0.35">
      <c r="I55" s="118" t="s">
        <v>114</v>
      </c>
      <c r="J55" s="118"/>
      <c r="K55" s="111" t="str">
        <f>IFERROR((D50/C4),"")</f>
        <v/>
      </c>
      <c r="P55" s="34"/>
      <c r="Q55" s="34"/>
    </row>
    <row r="56" spans="1:22" x14ac:dyDescent="0.35">
      <c r="I56" s="119" t="s">
        <v>115</v>
      </c>
      <c r="J56" s="119"/>
      <c r="K56" s="112" t="str">
        <f>IFERROR((SUM(D43:D49)/D50),"")</f>
        <v/>
      </c>
      <c r="P56" s="34"/>
      <c r="Q56" s="34"/>
    </row>
    <row r="57" spans="1:22" x14ac:dyDescent="0.3">
      <c r="P57" s="34"/>
      <c r="Q57" s="34"/>
    </row>
    <row r="58" spans="1:22" x14ac:dyDescent="0.3">
      <c r="P58" s="34"/>
      <c r="Q58" s="34"/>
    </row>
    <row r="59" spans="1:22" x14ac:dyDescent="0.3">
      <c r="P59" s="34"/>
      <c r="Q59" s="34"/>
    </row>
    <row r="60" spans="1:22" x14ac:dyDescent="0.3">
      <c r="P60" s="34"/>
      <c r="Q60" s="34"/>
    </row>
    <row r="61" spans="1:22" x14ac:dyDescent="0.3">
      <c r="P61" s="34"/>
      <c r="Q61" s="34"/>
    </row>
    <row r="62" spans="1:22" x14ac:dyDescent="0.3">
      <c r="P62" s="34"/>
      <c r="Q62" s="34"/>
    </row>
    <row r="63" spans="1:22" x14ac:dyDescent="0.3">
      <c r="P63" s="34"/>
      <c r="Q63" s="34"/>
    </row>
    <row r="64" spans="1:22" x14ac:dyDescent="0.3">
      <c r="P64" s="34"/>
      <c r="Q64" s="34"/>
    </row>
    <row r="65" spans="16:17" x14ac:dyDescent="0.3">
      <c r="P65" s="34"/>
      <c r="Q65" s="34"/>
    </row>
    <row r="66" spans="16:17" x14ac:dyDescent="0.3">
      <c r="P66" s="34"/>
      <c r="Q66" s="34"/>
    </row>
    <row r="67" spans="16:17" x14ac:dyDescent="0.3">
      <c r="P67" s="34"/>
      <c r="Q67" s="34"/>
    </row>
    <row r="68" spans="16:17" x14ac:dyDescent="0.3">
      <c r="P68" s="34"/>
      <c r="Q68" s="34"/>
    </row>
    <row r="69" spans="16:17" x14ac:dyDescent="0.3">
      <c r="P69" s="34"/>
      <c r="Q69" s="34"/>
    </row>
    <row r="70" spans="16:17" x14ac:dyDescent="0.3">
      <c r="P70" s="34"/>
      <c r="Q70" s="34"/>
    </row>
    <row r="71" spans="16:17" x14ac:dyDescent="0.3">
      <c r="P71" s="34"/>
      <c r="Q71" s="34"/>
    </row>
    <row r="72" spans="16:17" x14ac:dyDescent="0.3">
      <c r="P72" s="34"/>
      <c r="Q72" s="34"/>
    </row>
    <row r="73" spans="16:17" x14ac:dyDescent="0.3">
      <c r="P73" s="34"/>
      <c r="Q73" s="34"/>
    </row>
    <row r="74" spans="16:17" x14ac:dyDescent="0.3">
      <c r="P74" s="34"/>
      <c r="Q74" s="34"/>
    </row>
    <row r="75" spans="16:17" x14ac:dyDescent="0.3">
      <c r="P75" s="34"/>
      <c r="Q75" s="34"/>
    </row>
    <row r="76" spans="16:17" x14ac:dyDescent="0.3">
      <c r="P76" s="34"/>
      <c r="Q76" s="34"/>
    </row>
    <row r="77" spans="16:17" x14ac:dyDescent="0.3">
      <c r="P77" s="34"/>
      <c r="Q77" s="34"/>
    </row>
    <row r="78" spans="16:17" x14ac:dyDescent="0.3">
      <c r="P78" s="34"/>
      <c r="Q78" s="34"/>
    </row>
    <row r="79" spans="16:17" x14ac:dyDescent="0.3">
      <c r="P79" s="34"/>
      <c r="Q79" s="34"/>
    </row>
    <row r="80" spans="16:17" x14ac:dyDescent="0.3">
      <c r="P80" s="34"/>
      <c r="Q80" s="34"/>
    </row>
    <row r="81" spans="16:17" x14ac:dyDescent="0.3">
      <c r="P81" s="34"/>
      <c r="Q81" s="34"/>
    </row>
    <row r="82" spans="16:17" x14ac:dyDescent="0.3">
      <c r="P82" s="34"/>
      <c r="Q82" s="34"/>
    </row>
    <row r="83" spans="16:17" x14ac:dyDescent="0.3">
      <c r="P83" s="34"/>
      <c r="Q83" s="34"/>
    </row>
    <row r="84" spans="16:17" x14ac:dyDescent="0.3">
      <c r="P84" s="34"/>
      <c r="Q84" s="34"/>
    </row>
    <row r="85" spans="16:17" x14ac:dyDescent="0.3">
      <c r="P85" s="34"/>
      <c r="Q85" s="34"/>
    </row>
    <row r="86" spans="16:17" x14ac:dyDescent="0.3">
      <c r="P86" s="34"/>
      <c r="Q86" s="34"/>
    </row>
    <row r="87" spans="16:17" x14ac:dyDescent="0.3">
      <c r="P87" s="34"/>
      <c r="Q87" s="34"/>
    </row>
    <row r="88" spans="16:17" x14ac:dyDescent="0.3">
      <c r="P88" s="34"/>
      <c r="Q88" s="34"/>
    </row>
    <row r="89" spans="16:17" x14ac:dyDescent="0.3">
      <c r="P89" s="34"/>
      <c r="Q89" s="34"/>
    </row>
    <row r="90" spans="16:17" x14ac:dyDescent="0.3">
      <c r="P90" s="34"/>
      <c r="Q90" s="34"/>
    </row>
    <row r="91" spans="16:17" x14ac:dyDescent="0.3">
      <c r="P91" s="34"/>
      <c r="Q91" s="34"/>
    </row>
    <row r="92" spans="16:17" x14ac:dyDescent="0.3">
      <c r="P92" s="34"/>
      <c r="Q92" s="34"/>
    </row>
    <row r="93" spans="16:17" x14ac:dyDescent="0.3">
      <c r="P93" s="34"/>
      <c r="Q93" s="34"/>
    </row>
    <row r="94" spans="16:17" x14ac:dyDescent="0.3">
      <c r="P94" s="34"/>
      <c r="Q94" s="34"/>
    </row>
    <row r="95" spans="16:17" x14ac:dyDescent="0.3">
      <c r="P95" s="34"/>
      <c r="Q95" s="34"/>
    </row>
    <row r="96" spans="16:17" x14ac:dyDescent="0.3">
      <c r="P96" s="34"/>
      <c r="Q96" s="34"/>
    </row>
    <row r="97" spans="16:17" x14ac:dyDescent="0.3">
      <c r="P97" s="34"/>
      <c r="Q97" s="34"/>
    </row>
    <row r="98" spans="16:17" x14ac:dyDescent="0.3">
      <c r="P98" s="34"/>
      <c r="Q98" s="34"/>
    </row>
    <row r="99" spans="16:17" x14ac:dyDescent="0.3">
      <c r="P99" s="34"/>
      <c r="Q99" s="34"/>
    </row>
    <row r="100" spans="16:17" x14ac:dyDescent="0.3">
      <c r="P100" s="34"/>
      <c r="Q100" s="34"/>
    </row>
    <row r="101" spans="16:17" x14ac:dyDescent="0.3">
      <c r="P101" s="34"/>
      <c r="Q101" s="34"/>
    </row>
    <row r="102" spans="16:17" x14ac:dyDescent="0.3">
      <c r="P102" s="34"/>
      <c r="Q102" s="34"/>
    </row>
    <row r="103" spans="16:17" x14ac:dyDescent="0.3">
      <c r="P103" s="34"/>
      <c r="Q103" s="34"/>
    </row>
    <row r="104" spans="16:17" x14ac:dyDescent="0.3">
      <c r="P104" s="34"/>
      <c r="Q104" s="34"/>
    </row>
    <row r="105" spans="16:17" x14ac:dyDescent="0.3">
      <c r="P105" s="34"/>
      <c r="Q105" s="34"/>
    </row>
    <row r="106" spans="16:17" x14ac:dyDescent="0.3">
      <c r="P106" s="34"/>
      <c r="Q106" s="34"/>
    </row>
    <row r="107" spans="16:17" x14ac:dyDescent="0.3">
      <c r="P107" s="34"/>
      <c r="Q107" s="34"/>
    </row>
    <row r="108" spans="16:17" x14ac:dyDescent="0.3">
      <c r="P108" s="34"/>
      <c r="Q108" s="34"/>
    </row>
    <row r="109" spans="16:17" x14ac:dyDescent="0.3">
      <c r="P109" s="34"/>
      <c r="Q109" s="34"/>
    </row>
    <row r="110" spans="16:17" x14ac:dyDescent="0.3">
      <c r="P110" s="34"/>
      <c r="Q110" s="34"/>
    </row>
    <row r="111" spans="16:17" x14ac:dyDescent="0.3">
      <c r="P111" s="34"/>
      <c r="Q111" s="34"/>
    </row>
    <row r="112" spans="16:17" x14ac:dyDescent="0.3">
      <c r="P112" s="34"/>
      <c r="Q112" s="34"/>
    </row>
    <row r="113" spans="16:17" x14ac:dyDescent="0.3">
      <c r="P113" s="34"/>
      <c r="Q113" s="34"/>
    </row>
    <row r="114" spans="16:17" x14ac:dyDescent="0.3">
      <c r="P114" s="34"/>
      <c r="Q114" s="34"/>
    </row>
    <row r="115" spans="16:17" x14ac:dyDescent="0.3">
      <c r="P115" s="34"/>
      <c r="Q115" s="34"/>
    </row>
    <row r="116" spans="16:17" x14ac:dyDescent="0.3">
      <c r="P116" s="34"/>
      <c r="Q116" s="34"/>
    </row>
    <row r="117" spans="16:17" x14ac:dyDescent="0.3">
      <c r="P117" s="34"/>
      <c r="Q117" s="34"/>
    </row>
    <row r="118" spans="16:17" x14ac:dyDescent="0.3">
      <c r="P118" s="34"/>
      <c r="Q118" s="34"/>
    </row>
    <row r="119" spans="16:17" x14ac:dyDescent="0.3">
      <c r="P119" s="34"/>
      <c r="Q119" s="34"/>
    </row>
    <row r="120" spans="16:17" x14ac:dyDescent="0.3">
      <c r="P120" s="34"/>
      <c r="Q120" s="34"/>
    </row>
    <row r="121" spans="16:17" x14ac:dyDescent="0.3">
      <c r="P121" s="34"/>
      <c r="Q121" s="34"/>
    </row>
    <row r="122" spans="16:17" x14ac:dyDescent="0.3">
      <c r="P122" s="34"/>
      <c r="Q122" s="34"/>
    </row>
    <row r="123" spans="16:17" x14ac:dyDescent="0.3">
      <c r="P123" s="34"/>
      <c r="Q123" s="34"/>
    </row>
    <row r="124" spans="16:17" x14ac:dyDescent="0.3">
      <c r="P124" s="34"/>
      <c r="Q124" s="34"/>
    </row>
    <row r="125" spans="16:17" x14ac:dyDescent="0.3">
      <c r="P125" s="34"/>
      <c r="Q125" s="34"/>
    </row>
    <row r="126" spans="16:17" x14ac:dyDescent="0.3">
      <c r="P126" s="34"/>
      <c r="Q126" s="34"/>
    </row>
    <row r="127" spans="16:17" x14ac:dyDescent="0.3">
      <c r="P127" s="34"/>
      <c r="Q127" s="34"/>
    </row>
    <row r="128" spans="16:17" x14ac:dyDescent="0.3">
      <c r="P128" s="34"/>
      <c r="Q128" s="34"/>
    </row>
    <row r="129" spans="16:17" x14ac:dyDescent="0.3">
      <c r="P129" s="34"/>
      <c r="Q129" s="34"/>
    </row>
    <row r="130" spans="16:17" x14ac:dyDescent="0.3">
      <c r="P130" s="34"/>
      <c r="Q130" s="34"/>
    </row>
    <row r="131" spans="16:17" x14ac:dyDescent="0.3">
      <c r="P131" s="34"/>
      <c r="Q131" s="34"/>
    </row>
    <row r="132" spans="16:17" x14ac:dyDescent="0.3">
      <c r="P132" s="34"/>
      <c r="Q132" s="34"/>
    </row>
    <row r="133" spans="16:17" x14ac:dyDescent="0.3">
      <c r="P133" s="34"/>
      <c r="Q133" s="34"/>
    </row>
    <row r="134" spans="16:17" x14ac:dyDescent="0.3">
      <c r="P134" s="34"/>
      <c r="Q134" s="34"/>
    </row>
    <row r="135" spans="16:17" x14ac:dyDescent="0.3">
      <c r="P135" s="34"/>
      <c r="Q135" s="34"/>
    </row>
    <row r="136" spans="16:17" x14ac:dyDescent="0.3">
      <c r="P136" s="34"/>
      <c r="Q136" s="34"/>
    </row>
    <row r="137" spans="16:17" x14ac:dyDescent="0.3">
      <c r="P137" s="34"/>
      <c r="Q137" s="34"/>
    </row>
    <row r="138" spans="16:17" x14ac:dyDescent="0.3">
      <c r="P138" s="34"/>
      <c r="Q138" s="34"/>
    </row>
    <row r="139" spans="16:17" x14ac:dyDescent="0.3">
      <c r="P139" s="34"/>
      <c r="Q139" s="34"/>
    </row>
    <row r="140" spans="16:17" x14ac:dyDescent="0.3">
      <c r="P140" s="34"/>
      <c r="Q140" s="34"/>
    </row>
    <row r="141" spans="16:17" x14ac:dyDescent="0.3">
      <c r="P141" s="34"/>
      <c r="Q141" s="34"/>
    </row>
    <row r="142" spans="16:17" x14ac:dyDescent="0.3">
      <c r="P142" s="34"/>
      <c r="Q142" s="34"/>
    </row>
    <row r="143" spans="16:17" x14ac:dyDescent="0.3">
      <c r="P143" s="34"/>
      <c r="Q143" s="34"/>
    </row>
    <row r="144" spans="16:17" x14ac:dyDescent="0.3">
      <c r="P144" s="34"/>
      <c r="Q144" s="34"/>
    </row>
    <row r="145" spans="16:17" x14ac:dyDescent="0.3">
      <c r="P145" s="34"/>
      <c r="Q145" s="34"/>
    </row>
    <row r="146" spans="16:17" x14ac:dyDescent="0.3">
      <c r="P146" s="34"/>
      <c r="Q146" s="34"/>
    </row>
    <row r="147" spans="16:17" x14ac:dyDescent="0.3">
      <c r="P147" s="34"/>
      <c r="Q147" s="34"/>
    </row>
    <row r="148" spans="16:17" x14ac:dyDescent="0.3">
      <c r="P148" s="34"/>
      <c r="Q148" s="34"/>
    </row>
    <row r="149" spans="16:17" x14ac:dyDescent="0.3">
      <c r="P149" s="34"/>
      <c r="Q149" s="34"/>
    </row>
    <row r="150" spans="16:17" x14ac:dyDescent="0.3">
      <c r="P150" s="34"/>
      <c r="Q150" s="34"/>
    </row>
    <row r="151" spans="16:17" x14ac:dyDescent="0.3">
      <c r="P151" s="34"/>
      <c r="Q151" s="34"/>
    </row>
    <row r="152" spans="16:17" x14ac:dyDescent="0.3">
      <c r="P152" s="34"/>
      <c r="Q152" s="34"/>
    </row>
    <row r="153" spans="16:17" x14ac:dyDescent="0.3">
      <c r="P153" s="34"/>
      <c r="Q153" s="34"/>
    </row>
    <row r="154" spans="16:17" x14ac:dyDescent="0.3">
      <c r="P154" s="34"/>
      <c r="Q154" s="34"/>
    </row>
    <row r="155" spans="16:17" x14ac:dyDescent="0.3">
      <c r="P155" s="34"/>
      <c r="Q155" s="34"/>
    </row>
    <row r="156" spans="16:17" x14ac:dyDescent="0.3">
      <c r="P156" s="34"/>
      <c r="Q156" s="34"/>
    </row>
    <row r="157" spans="16:17" x14ac:dyDescent="0.3">
      <c r="P157" s="34"/>
      <c r="Q157" s="34"/>
    </row>
    <row r="158" spans="16:17" x14ac:dyDescent="0.3">
      <c r="P158" s="34"/>
      <c r="Q158" s="34"/>
    </row>
    <row r="159" spans="16:17" x14ac:dyDescent="0.3">
      <c r="P159" s="34"/>
      <c r="Q159" s="34"/>
    </row>
    <row r="160" spans="16:17" x14ac:dyDescent="0.3">
      <c r="P160" s="34"/>
      <c r="Q160" s="34"/>
    </row>
    <row r="161" spans="16:17" x14ac:dyDescent="0.3">
      <c r="P161" s="34"/>
      <c r="Q161" s="34"/>
    </row>
    <row r="162" spans="16:17" x14ac:dyDescent="0.3">
      <c r="P162" s="34"/>
      <c r="Q162" s="34"/>
    </row>
    <row r="163" spans="16:17" x14ac:dyDescent="0.3">
      <c r="P163" s="34"/>
      <c r="Q163" s="34"/>
    </row>
    <row r="164" spans="16:17" x14ac:dyDescent="0.3">
      <c r="P164" s="34"/>
      <c r="Q164" s="34"/>
    </row>
    <row r="165" spans="16:17" x14ac:dyDescent="0.3">
      <c r="P165" s="34"/>
      <c r="Q165" s="34"/>
    </row>
    <row r="166" spans="16:17" x14ac:dyDescent="0.3">
      <c r="P166" s="34"/>
      <c r="Q166" s="34"/>
    </row>
    <row r="167" spans="16:17" x14ac:dyDescent="0.3">
      <c r="P167" s="34"/>
      <c r="Q167" s="34"/>
    </row>
    <row r="168" spans="16:17" x14ac:dyDescent="0.3">
      <c r="P168" s="34"/>
      <c r="Q168" s="34"/>
    </row>
    <row r="169" spans="16:17" x14ac:dyDescent="0.3">
      <c r="P169" s="34"/>
      <c r="Q169" s="34"/>
    </row>
    <row r="170" spans="16:17" x14ac:dyDescent="0.3">
      <c r="P170" s="34"/>
      <c r="Q170" s="34"/>
    </row>
    <row r="171" spans="16:17" x14ac:dyDescent="0.3">
      <c r="P171" s="34"/>
      <c r="Q171" s="34"/>
    </row>
    <row r="172" spans="16:17" x14ac:dyDescent="0.3">
      <c r="P172" s="34"/>
      <c r="Q172" s="34"/>
    </row>
    <row r="173" spans="16:17" x14ac:dyDescent="0.3">
      <c r="P173" s="34"/>
      <c r="Q173" s="34"/>
    </row>
    <row r="174" spans="16:17" x14ac:dyDescent="0.3">
      <c r="P174" s="34"/>
      <c r="Q174" s="34"/>
    </row>
    <row r="175" spans="16:17" x14ac:dyDescent="0.3">
      <c r="P175" s="34"/>
      <c r="Q175" s="34"/>
    </row>
    <row r="176" spans="16:17" x14ac:dyDescent="0.3">
      <c r="P176" s="34"/>
      <c r="Q176" s="34"/>
    </row>
    <row r="177" spans="16:17" x14ac:dyDescent="0.3">
      <c r="P177" s="34"/>
      <c r="Q177" s="34"/>
    </row>
    <row r="178" spans="16:17" x14ac:dyDescent="0.3">
      <c r="P178" s="34"/>
      <c r="Q178" s="34"/>
    </row>
    <row r="179" spans="16:17" x14ac:dyDescent="0.3">
      <c r="P179" s="34"/>
      <c r="Q179" s="34"/>
    </row>
    <row r="180" spans="16:17" x14ac:dyDescent="0.3">
      <c r="P180" s="34"/>
      <c r="Q180" s="34"/>
    </row>
    <row r="181" spans="16:17" x14ac:dyDescent="0.3">
      <c r="P181" s="34"/>
      <c r="Q181" s="34"/>
    </row>
    <row r="182" spans="16:17" x14ac:dyDescent="0.3">
      <c r="P182" s="34"/>
      <c r="Q182" s="34"/>
    </row>
    <row r="183" spans="16:17" x14ac:dyDescent="0.3">
      <c r="P183" s="34"/>
      <c r="Q183" s="34"/>
    </row>
    <row r="184" spans="16:17" x14ac:dyDescent="0.3">
      <c r="P184" s="34"/>
      <c r="Q184" s="34"/>
    </row>
    <row r="185" spans="16:17" x14ac:dyDescent="0.3">
      <c r="P185" s="34"/>
      <c r="Q185" s="34"/>
    </row>
    <row r="186" spans="16:17" x14ac:dyDescent="0.3">
      <c r="P186" s="34"/>
      <c r="Q186" s="34"/>
    </row>
    <row r="187" spans="16:17" x14ac:dyDescent="0.3">
      <c r="P187" s="34"/>
      <c r="Q187" s="34"/>
    </row>
    <row r="188" spans="16:17" x14ac:dyDescent="0.3">
      <c r="P188" s="34"/>
      <c r="Q188" s="34"/>
    </row>
    <row r="189" spans="16:17" x14ac:dyDescent="0.3">
      <c r="P189" s="34"/>
      <c r="Q189" s="34"/>
    </row>
    <row r="190" spans="16:17" x14ac:dyDescent="0.3">
      <c r="P190" s="34"/>
      <c r="Q190" s="34"/>
    </row>
    <row r="191" spans="16:17" x14ac:dyDescent="0.3">
      <c r="P191" s="34"/>
      <c r="Q191" s="34"/>
    </row>
    <row r="192" spans="16:17" x14ac:dyDescent="0.3">
      <c r="P192" s="34"/>
      <c r="Q192" s="34"/>
    </row>
    <row r="193" spans="16:17" x14ac:dyDescent="0.3">
      <c r="P193" s="34"/>
      <c r="Q193" s="34"/>
    </row>
    <row r="194" spans="16:17" x14ac:dyDescent="0.3">
      <c r="P194" s="34"/>
      <c r="Q194" s="34"/>
    </row>
    <row r="195" spans="16:17" x14ac:dyDescent="0.3">
      <c r="P195" s="34"/>
      <c r="Q195" s="34"/>
    </row>
    <row r="196" spans="16:17" x14ac:dyDescent="0.3">
      <c r="P196" s="34"/>
      <c r="Q196" s="34"/>
    </row>
    <row r="197" spans="16:17" x14ac:dyDescent="0.3">
      <c r="P197" s="34"/>
      <c r="Q197" s="34"/>
    </row>
    <row r="198" spans="16:17" x14ac:dyDescent="0.3">
      <c r="P198" s="34"/>
      <c r="Q198" s="34"/>
    </row>
    <row r="199" spans="16:17" x14ac:dyDescent="0.3">
      <c r="P199" s="34"/>
      <c r="Q199" s="34"/>
    </row>
    <row r="200" spans="16:17" x14ac:dyDescent="0.3">
      <c r="P200" s="34"/>
      <c r="Q200" s="34"/>
    </row>
    <row r="201" spans="16:17" x14ac:dyDescent="0.3">
      <c r="P201" s="34"/>
      <c r="Q201" s="34"/>
    </row>
    <row r="202" spans="16:17" x14ac:dyDescent="0.3">
      <c r="P202" s="34"/>
      <c r="Q202" s="34"/>
    </row>
    <row r="203" spans="16:17" x14ac:dyDescent="0.3">
      <c r="P203" s="34"/>
      <c r="Q203" s="34"/>
    </row>
    <row r="204" spans="16:17" x14ac:dyDescent="0.3">
      <c r="P204" s="34"/>
      <c r="Q204" s="34"/>
    </row>
    <row r="205" spans="16:17" x14ac:dyDescent="0.3">
      <c r="P205" s="34"/>
      <c r="Q205" s="34"/>
    </row>
    <row r="206" spans="16:17" x14ac:dyDescent="0.3">
      <c r="P206" s="34"/>
      <c r="Q206" s="34"/>
    </row>
    <row r="207" spans="16:17" x14ac:dyDescent="0.3">
      <c r="P207" s="34"/>
      <c r="Q207" s="34"/>
    </row>
    <row r="208" spans="16:17" x14ac:dyDescent="0.3">
      <c r="P208" s="34"/>
      <c r="Q208" s="34"/>
    </row>
    <row r="209" spans="16:17" x14ac:dyDescent="0.3">
      <c r="P209" s="34"/>
      <c r="Q209" s="34"/>
    </row>
    <row r="210" spans="16:17" x14ac:dyDescent="0.3">
      <c r="P210" s="34"/>
      <c r="Q210" s="34"/>
    </row>
    <row r="211" spans="16:17" x14ac:dyDescent="0.3">
      <c r="P211" s="34"/>
      <c r="Q211" s="34"/>
    </row>
    <row r="212" spans="16:17" x14ac:dyDescent="0.3">
      <c r="P212" s="34"/>
      <c r="Q212" s="34"/>
    </row>
    <row r="213" spans="16:17" x14ac:dyDescent="0.3">
      <c r="P213" s="34"/>
      <c r="Q213" s="34"/>
    </row>
    <row r="214" spans="16:17" x14ac:dyDescent="0.3">
      <c r="P214" s="34"/>
      <c r="Q214" s="34"/>
    </row>
    <row r="215" spans="16:17" x14ac:dyDescent="0.3">
      <c r="P215" s="34"/>
      <c r="Q215" s="34"/>
    </row>
    <row r="216" spans="16:17" x14ac:dyDescent="0.3">
      <c r="P216" s="34"/>
      <c r="Q216" s="34"/>
    </row>
    <row r="217" spans="16:17" x14ac:dyDescent="0.3">
      <c r="P217" s="34"/>
      <c r="Q217" s="34"/>
    </row>
    <row r="218" spans="16:17" x14ac:dyDescent="0.3">
      <c r="P218" s="34"/>
      <c r="Q218" s="34"/>
    </row>
    <row r="219" spans="16:17" x14ac:dyDescent="0.3">
      <c r="P219" s="34"/>
      <c r="Q219" s="34"/>
    </row>
    <row r="220" spans="16:17" x14ac:dyDescent="0.3">
      <c r="P220" s="34"/>
      <c r="Q220" s="34"/>
    </row>
    <row r="221" spans="16:17" x14ac:dyDescent="0.3">
      <c r="P221" s="34"/>
      <c r="Q221" s="34"/>
    </row>
    <row r="222" spans="16:17" x14ac:dyDescent="0.3">
      <c r="P222" s="34"/>
      <c r="Q222" s="34"/>
    </row>
    <row r="223" spans="16:17" x14ac:dyDescent="0.3">
      <c r="P223" s="34"/>
      <c r="Q223" s="34"/>
    </row>
    <row r="224" spans="16:17" x14ac:dyDescent="0.3">
      <c r="P224" s="34"/>
      <c r="Q224" s="34"/>
    </row>
    <row r="225" spans="16:17" x14ac:dyDescent="0.3">
      <c r="P225" s="34"/>
      <c r="Q225" s="34"/>
    </row>
    <row r="226" spans="16:17" x14ac:dyDescent="0.3">
      <c r="P226" s="34"/>
      <c r="Q226" s="34"/>
    </row>
    <row r="227" spans="16:17" x14ac:dyDescent="0.3">
      <c r="P227" s="34"/>
      <c r="Q227" s="34"/>
    </row>
    <row r="228" spans="16:17" x14ac:dyDescent="0.3">
      <c r="P228" s="34"/>
      <c r="Q228" s="34"/>
    </row>
    <row r="229" spans="16:17" x14ac:dyDescent="0.3">
      <c r="P229" s="34"/>
      <c r="Q229" s="34"/>
    </row>
    <row r="230" spans="16:17" x14ac:dyDescent="0.3">
      <c r="P230" s="34"/>
      <c r="Q230" s="34"/>
    </row>
    <row r="231" spans="16:17" x14ac:dyDescent="0.3">
      <c r="P231" s="34"/>
      <c r="Q231" s="34"/>
    </row>
    <row r="232" spans="16:17" x14ac:dyDescent="0.3">
      <c r="P232" s="34"/>
      <c r="Q232" s="34"/>
    </row>
    <row r="233" spans="16:17" x14ac:dyDescent="0.3">
      <c r="P233" s="34"/>
      <c r="Q233" s="34"/>
    </row>
    <row r="234" spans="16:17" x14ac:dyDescent="0.3">
      <c r="P234" s="34"/>
      <c r="Q234" s="34"/>
    </row>
    <row r="235" spans="16:17" x14ac:dyDescent="0.3">
      <c r="P235" s="34"/>
      <c r="Q235" s="34"/>
    </row>
    <row r="236" spans="16:17" x14ac:dyDescent="0.3">
      <c r="P236" s="34"/>
      <c r="Q236" s="34"/>
    </row>
    <row r="237" spans="16:17" x14ac:dyDescent="0.3">
      <c r="P237" s="34"/>
      <c r="Q237" s="34"/>
    </row>
    <row r="238" spans="16:17" x14ac:dyDescent="0.3">
      <c r="P238" s="34"/>
      <c r="Q238" s="34"/>
    </row>
    <row r="239" spans="16:17" x14ac:dyDescent="0.3">
      <c r="P239" s="34"/>
      <c r="Q239" s="34"/>
    </row>
    <row r="240" spans="16:17" x14ac:dyDescent="0.3">
      <c r="P240" s="34"/>
      <c r="Q240" s="34"/>
    </row>
    <row r="241" spans="16:17" x14ac:dyDescent="0.3">
      <c r="P241" s="34"/>
      <c r="Q241" s="34"/>
    </row>
    <row r="242" spans="16:17" x14ac:dyDescent="0.3">
      <c r="P242" s="34"/>
      <c r="Q242" s="34"/>
    </row>
    <row r="243" spans="16:17" x14ac:dyDescent="0.3">
      <c r="P243" s="34"/>
      <c r="Q243" s="34"/>
    </row>
    <row r="244" spans="16:17" x14ac:dyDescent="0.3">
      <c r="P244" s="34"/>
      <c r="Q244" s="34"/>
    </row>
    <row r="245" spans="16:17" x14ac:dyDescent="0.3">
      <c r="P245" s="34"/>
      <c r="Q245" s="34"/>
    </row>
    <row r="246" spans="16:17" x14ac:dyDescent="0.3">
      <c r="P246" s="34"/>
      <c r="Q246" s="34"/>
    </row>
    <row r="247" spans="16:17" x14ac:dyDescent="0.3">
      <c r="P247" s="34"/>
      <c r="Q247" s="34"/>
    </row>
    <row r="248" spans="16:17" x14ac:dyDescent="0.3">
      <c r="P248" s="34"/>
      <c r="Q248" s="34"/>
    </row>
    <row r="249" spans="16:17" x14ac:dyDescent="0.3">
      <c r="P249" s="34"/>
      <c r="Q249" s="34"/>
    </row>
    <row r="250" spans="16:17" x14ac:dyDescent="0.3">
      <c r="P250" s="34"/>
      <c r="Q250" s="34"/>
    </row>
    <row r="251" spans="16:17" x14ac:dyDescent="0.3">
      <c r="P251" s="34"/>
      <c r="Q251" s="34"/>
    </row>
    <row r="252" spans="16:17" x14ac:dyDescent="0.3">
      <c r="P252" s="34"/>
      <c r="Q252" s="34"/>
    </row>
    <row r="253" spans="16:17" x14ac:dyDescent="0.3">
      <c r="P253" s="34"/>
      <c r="Q253" s="34"/>
    </row>
    <row r="254" spans="16:17" x14ac:dyDescent="0.3">
      <c r="P254" s="34"/>
      <c r="Q254" s="34"/>
    </row>
    <row r="255" spans="16:17" x14ac:dyDescent="0.3">
      <c r="P255" s="34"/>
      <c r="Q255" s="34"/>
    </row>
    <row r="256" spans="16:17" x14ac:dyDescent="0.3">
      <c r="P256" s="34"/>
      <c r="Q256" s="34"/>
    </row>
    <row r="257" spans="16:17" x14ac:dyDescent="0.3">
      <c r="P257" s="34"/>
      <c r="Q257" s="34"/>
    </row>
    <row r="258" spans="16:17" x14ac:dyDescent="0.3">
      <c r="P258" s="34"/>
      <c r="Q258" s="34"/>
    </row>
    <row r="259" spans="16:17" x14ac:dyDescent="0.3">
      <c r="P259" s="34"/>
      <c r="Q259" s="34"/>
    </row>
    <row r="260" spans="16:17" x14ac:dyDescent="0.3">
      <c r="P260" s="34"/>
      <c r="Q260" s="34"/>
    </row>
    <row r="261" spans="16:17" x14ac:dyDescent="0.3">
      <c r="P261" s="34"/>
      <c r="Q261" s="34"/>
    </row>
    <row r="262" spans="16:17" x14ac:dyDescent="0.3">
      <c r="P262" s="34"/>
      <c r="Q262" s="34"/>
    </row>
    <row r="263" spans="16:17" x14ac:dyDescent="0.3">
      <c r="P263" s="34"/>
      <c r="Q263" s="34"/>
    </row>
    <row r="264" spans="16:17" x14ac:dyDescent="0.3">
      <c r="P264" s="34"/>
      <c r="Q264" s="34"/>
    </row>
    <row r="265" spans="16:17" x14ac:dyDescent="0.3">
      <c r="P265" s="34"/>
      <c r="Q265" s="34"/>
    </row>
    <row r="266" spans="16:17" x14ac:dyDescent="0.3">
      <c r="P266" s="34"/>
      <c r="Q266" s="34"/>
    </row>
    <row r="267" spans="16:17" x14ac:dyDescent="0.3">
      <c r="P267" s="34"/>
      <c r="Q267" s="34"/>
    </row>
    <row r="268" spans="16:17" x14ac:dyDescent="0.3">
      <c r="P268" s="34"/>
      <c r="Q268" s="34"/>
    </row>
    <row r="269" spans="16:17" x14ac:dyDescent="0.3">
      <c r="P269" s="34"/>
      <c r="Q269" s="34"/>
    </row>
    <row r="270" spans="16:17" x14ac:dyDescent="0.3">
      <c r="P270" s="34"/>
      <c r="Q270" s="34"/>
    </row>
    <row r="271" spans="16:17" x14ac:dyDescent="0.3">
      <c r="P271" s="34"/>
      <c r="Q271" s="34"/>
    </row>
    <row r="272" spans="16:17" x14ac:dyDescent="0.3">
      <c r="P272" s="34"/>
      <c r="Q272" s="34"/>
    </row>
    <row r="273" spans="16:17" x14ac:dyDescent="0.3">
      <c r="P273" s="34"/>
      <c r="Q273" s="34"/>
    </row>
    <row r="274" spans="16:17" x14ac:dyDescent="0.3">
      <c r="P274" s="34"/>
      <c r="Q274" s="34"/>
    </row>
    <row r="275" spans="16:17" x14ac:dyDescent="0.3">
      <c r="P275" s="34"/>
      <c r="Q275" s="34"/>
    </row>
    <row r="276" spans="16:17" x14ac:dyDescent="0.3">
      <c r="P276" s="34"/>
      <c r="Q276" s="34"/>
    </row>
    <row r="277" spans="16:17" x14ac:dyDescent="0.3">
      <c r="P277" s="34"/>
      <c r="Q277" s="34"/>
    </row>
    <row r="278" spans="16:17" x14ac:dyDescent="0.3">
      <c r="P278" s="34"/>
      <c r="Q278" s="34"/>
    </row>
    <row r="279" spans="16:17" x14ac:dyDescent="0.3">
      <c r="P279" s="34"/>
      <c r="Q279" s="34"/>
    </row>
    <row r="280" spans="16:17" x14ac:dyDescent="0.3">
      <c r="P280" s="34"/>
      <c r="Q280" s="34"/>
    </row>
    <row r="281" spans="16:17" x14ac:dyDescent="0.3">
      <c r="P281" s="34"/>
      <c r="Q281" s="34"/>
    </row>
    <row r="282" spans="16:17" x14ac:dyDescent="0.3">
      <c r="P282" s="34"/>
      <c r="Q282" s="34"/>
    </row>
    <row r="283" spans="16:17" x14ac:dyDescent="0.3">
      <c r="P283" s="34"/>
      <c r="Q283" s="34"/>
    </row>
    <row r="284" spans="16:17" x14ac:dyDescent="0.3">
      <c r="P284" s="34"/>
      <c r="Q284" s="34"/>
    </row>
    <row r="285" spans="16:17" x14ac:dyDescent="0.3">
      <c r="P285" s="34"/>
      <c r="Q285" s="34"/>
    </row>
    <row r="286" spans="16:17" x14ac:dyDescent="0.3">
      <c r="P286" s="34"/>
      <c r="Q286" s="34"/>
    </row>
    <row r="287" spans="16:17" x14ac:dyDescent="0.3">
      <c r="P287" s="34"/>
      <c r="Q287" s="34"/>
    </row>
    <row r="288" spans="16:17" x14ac:dyDescent="0.3">
      <c r="P288" s="34"/>
      <c r="Q288" s="34"/>
    </row>
    <row r="289" spans="16:17" x14ac:dyDescent="0.3">
      <c r="P289" s="34"/>
      <c r="Q289" s="34"/>
    </row>
    <row r="290" spans="16:17" x14ac:dyDescent="0.3">
      <c r="P290" s="34"/>
      <c r="Q290" s="34"/>
    </row>
    <row r="291" spans="16:17" x14ac:dyDescent="0.3">
      <c r="P291" s="34"/>
      <c r="Q291" s="34"/>
    </row>
    <row r="292" spans="16:17" x14ac:dyDescent="0.3">
      <c r="P292" s="34"/>
      <c r="Q292" s="34"/>
    </row>
    <row r="293" spans="16:17" x14ac:dyDescent="0.3">
      <c r="P293" s="34"/>
      <c r="Q293" s="34"/>
    </row>
    <row r="294" spans="16:17" x14ac:dyDescent="0.3">
      <c r="P294" s="34"/>
      <c r="Q294" s="34"/>
    </row>
    <row r="295" spans="16:17" x14ac:dyDescent="0.3">
      <c r="P295" s="34"/>
      <c r="Q295" s="34"/>
    </row>
    <row r="296" spans="16:17" x14ac:dyDescent="0.3">
      <c r="P296" s="34"/>
      <c r="Q296" s="34"/>
    </row>
    <row r="297" spans="16:17" x14ac:dyDescent="0.3">
      <c r="P297" s="34"/>
      <c r="Q297" s="34"/>
    </row>
    <row r="298" spans="16:17" x14ac:dyDescent="0.3">
      <c r="P298" s="34"/>
      <c r="Q298" s="34"/>
    </row>
    <row r="299" spans="16:17" x14ac:dyDescent="0.3">
      <c r="P299" s="34"/>
      <c r="Q299" s="34"/>
    </row>
    <row r="300" spans="16:17" x14ac:dyDescent="0.3">
      <c r="P300" s="34"/>
      <c r="Q300" s="34"/>
    </row>
    <row r="301" spans="16:17" x14ac:dyDescent="0.3">
      <c r="P301" s="34"/>
      <c r="Q301" s="34"/>
    </row>
    <row r="302" spans="16:17" x14ac:dyDescent="0.3">
      <c r="P302" s="34"/>
      <c r="Q302" s="34"/>
    </row>
    <row r="303" spans="16:17" x14ac:dyDescent="0.3">
      <c r="P303" s="34"/>
      <c r="Q303" s="34"/>
    </row>
    <row r="304" spans="16:17" x14ac:dyDescent="0.3">
      <c r="P304" s="34"/>
      <c r="Q304" s="34"/>
    </row>
    <row r="305" spans="16:17" x14ac:dyDescent="0.3">
      <c r="P305" s="34"/>
      <c r="Q305" s="34"/>
    </row>
    <row r="306" spans="16:17" x14ac:dyDescent="0.3">
      <c r="P306" s="34"/>
      <c r="Q306" s="34"/>
    </row>
    <row r="307" spans="16:17" x14ac:dyDescent="0.3">
      <c r="P307" s="34"/>
      <c r="Q307" s="34"/>
    </row>
    <row r="308" spans="16:17" x14ac:dyDescent="0.3">
      <c r="P308" s="34"/>
      <c r="Q308" s="34"/>
    </row>
    <row r="309" spans="16:17" x14ac:dyDescent="0.3">
      <c r="P309" s="34"/>
      <c r="Q309" s="34"/>
    </row>
    <row r="310" spans="16:17" x14ac:dyDescent="0.3">
      <c r="P310" s="34"/>
      <c r="Q310" s="34"/>
    </row>
    <row r="311" spans="16:17" x14ac:dyDescent="0.3">
      <c r="P311" s="34"/>
      <c r="Q311" s="34"/>
    </row>
    <row r="312" spans="16:17" x14ac:dyDescent="0.3">
      <c r="P312" s="34"/>
      <c r="Q312" s="34"/>
    </row>
    <row r="313" spans="16:17" x14ac:dyDescent="0.3">
      <c r="P313" s="34"/>
      <c r="Q313" s="34"/>
    </row>
    <row r="314" spans="16:17" x14ac:dyDescent="0.3">
      <c r="P314" s="34"/>
      <c r="Q314" s="34"/>
    </row>
    <row r="315" spans="16:17" x14ac:dyDescent="0.3">
      <c r="P315" s="34"/>
      <c r="Q315" s="34"/>
    </row>
    <row r="316" spans="16:17" x14ac:dyDescent="0.3">
      <c r="P316" s="34"/>
      <c r="Q316" s="34"/>
    </row>
    <row r="317" spans="16:17" x14ac:dyDescent="0.3">
      <c r="P317" s="34"/>
      <c r="Q317" s="34"/>
    </row>
    <row r="318" spans="16:17" x14ac:dyDescent="0.3">
      <c r="P318" s="34"/>
      <c r="Q318" s="34"/>
    </row>
    <row r="319" spans="16:17" x14ac:dyDescent="0.3">
      <c r="P319" s="34"/>
      <c r="Q319" s="34"/>
    </row>
    <row r="320" spans="16:17" x14ac:dyDescent="0.3">
      <c r="P320" s="34"/>
      <c r="Q320" s="34"/>
    </row>
    <row r="321" spans="16:17" x14ac:dyDescent="0.3">
      <c r="P321" s="34"/>
      <c r="Q321" s="34"/>
    </row>
    <row r="322" spans="16:17" x14ac:dyDescent="0.3">
      <c r="P322" s="34"/>
      <c r="Q322" s="34"/>
    </row>
    <row r="323" spans="16:17" x14ac:dyDescent="0.3">
      <c r="P323" s="34"/>
      <c r="Q323" s="34"/>
    </row>
    <row r="324" spans="16:17" x14ac:dyDescent="0.3">
      <c r="P324" s="34"/>
      <c r="Q324" s="34"/>
    </row>
    <row r="325" spans="16:17" x14ac:dyDescent="0.3">
      <c r="P325" s="34"/>
      <c r="Q325" s="34"/>
    </row>
    <row r="326" spans="16:17" x14ac:dyDescent="0.3">
      <c r="P326" s="34"/>
      <c r="Q326" s="34"/>
    </row>
    <row r="327" spans="16:17" x14ac:dyDescent="0.3">
      <c r="P327" s="34"/>
      <c r="Q327" s="34"/>
    </row>
    <row r="328" spans="16:17" x14ac:dyDescent="0.3">
      <c r="P328" s="34"/>
      <c r="Q328" s="34"/>
    </row>
    <row r="329" spans="16:17" x14ac:dyDescent="0.3">
      <c r="P329" s="34"/>
      <c r="Q329" s="34"/>
    </row>
    <row r="330" spans="16:17" x14ac:dyDescent="0.3">
      <c r="P330" s="34"/>
      <c r="Q330" s="34"/>
    </row>
    <row r="331" spans="16:17" x14ac:dyDescent="0.3">
      <c r="P331" s="34"/>
      <c r="Q331" s="34"/>
    </row>
    <row r="332" spans="16:17" x14ac:dyDescent="0.3">
      <c r="P332" s="34"/>
      <c r="Q332" s="34"/>
    </row>
    <row r="333" spans="16:17" x14ac:dyDescent="0.3">
      <c r="P333" s="34"/>
      <c r="Q333" s="34"/>
    </row>
    <row r="334" spans="16:17" x14ac:dyDescent="0.3">
      <c r="P334" s="34"/>
      <c r="Q334" s="34"/>
    </row>
    <row r="335" spans="16:17" x14ac:dyDescent="0.3">
      <c r="P335" s="34"/>
      <c r="Q335" s="34"/>
    </row>
    <row r="336" spans="16:17" x14ac:dyDescent="0.3">
      <c r="P336" s="34"/>
      <c r="Q336" s="34"/>
    </row>
    <row r="337" spans="16:17" x14ac:dyDescent="0.3">
      <c r="P337" s="34"/>
      <c r="Q337" s="34"/>
    </row>
    <row r="338" spans="16:17" x14ac:dyDescent="0.3">
      <c r="P338" s="34"/>
      <c r="Q338" s="34"/>
    </row>
    <row r="339" spans="16:17" x14ac:dyDescent="0.3">
      <c r="P339" s="34"/>
      <c r="Q339" s="34"/>
    </row>
    <row r="340" spans="16:17" x14ac:dyDescent="0.3">
      <c r="P340" s="34"/>
      <c r="Q340" s="34"/>
    </row>
    <row r="341" spans="16:17" x14ac:dyDescent="0.3">
      <c r="P341" s="34"/>
      <c r="Q341" s="34"/>
    </row>
    <row r="342" spans="16:17" x14ac:dyDescent="0.3">
      <c r="P342" s="34"/>
      <c r="Q342" s="34"/>
    </row>
    <row r="343" spans="16:17" x14ac:dyDescent="0.3">
      <c r="P343" s="34"/>
      <c r="Q343" s="34"/>
    </row>
    <row r="344" spans="16:17" x14ac:dyDescent="0.3">
      <c r="P344" s="34"/>
      <c r="Q344" s="34"/>
    </row>
    <row r="345" spans="16:17" x14ac:dyDescent="0.3">
      <c r="P345" s="34"/>
      <c r="Q345" s="34"/>
    </row>
    <row r="346" spans="16:17" x14ac:dyDescent="0.3">
      <c r="P346" s="34"/>
      <c r="Q346" s="34"/>
    </row>
    <row r="347" spans="16:17" x14ac:dyDescent="0.3">
      <c r="P347" s="34"/>
      <c r="Q347" s="34"/>
    </row>
    <row r="348" spans="16:17" x14ac:dyDescent="0.3">
      <c r="P348" s="34"/>
      <c r="Q348" s="34"/>
    </row>
    <row r="349" spans="16:17" x14ac:dyDescent="0.3">
      <c r="P349" s="34"/>
      <c r="Q349" s="34"/>
    </row>
    <row r="350" spans="16:17" x14ac:dyDescent="0.3">
      <c r="P350" s="34"/>
      <c r="Q350" s="34"/>
    </row>
    <row r="351" spans="16:17" x14ac:dyDescent="0.3">
      <c r="P351" s="34"/>
      <c r="Q351" s="34"/>
    </row>
    <row r="352" spans="16:17" x14ac:dyDescent="0.3">
      <c r="P352" s="34"/>
      <c r="Q352" s="34"/>
    </row>
    <row r="353" spans="16:17" x14ac:dyDescent="0.3">
      <c r="P353" s="34"/>
      <c r="Q353" s="34"/>
    </row>
    <row r="354" spans="16:17" x14ac:dyDescent="0.3">
      <c r="P354" s="34"/>
      <c r="Q354" s="34"/>
    </row>
    <row r="355" spans="16:17" x14ac:dyDescent="0.3">
      <c r="P355" s="34"/>
      <c r="Q355" s="34"/>
    </row>
    <row r="356" spans="16:17" x14ac:dyDescent="0.3">
      <c r="P356" s="34"/>
      <c r="Q356" s="34"/>
    </row>
    <row r="357" spans="16:17" x14ac:dyDescent="0.3">
      <c r="P357" s="34"/>
      <c r="Q357" s="34"/>
    </row>
    <row r="358" spans="16:17" x14ac:dyDescent="0.3">
      <c r="P358" s="34"/>
      <c r="Q358" s="34"/>
    </row>
    <row r="359" spans="16:17" x14ac:dyDescent="0.3">
      <c r="P359" s="34"/>
      <c r="Q359" s="34"/>
    </row>
    <row r="360" spans="16:17" x14ac:dyDescent="0.3">
      <c r="P360" s="34"/>
      <c r="Q360" s="34"/>
    </row>
    <row r="361" spans="16:17" x14ac:dyDescent="0.3">
      <c r="P361" s="34"/>
      <c r="Q361" s="34"/>
    </row>
    <row r="362" spans="16:17" x14ac:dyDescent="0.3">
      <c r="P362" s="34"/>
      <c r="Q362" s="34"/>
    </row>
    <row r="363" spans="16:17" x14ac:dyDescent="0.3">
      <c r="P363" s="34"/>
      <c r="Q363" s="34"/>
    </row>
    <row r="364" spans="16:17" x14ac:dyDescent="0.3">
      <c r="P364" s="34"/>
      <c r="Q364" s="34"/>
    </row>
    <row r="365" spans="16:17" x14ac:dyDescent="0.3">
      <c r="P365" s="34"/>
      <c r="Q365" s="34"/>
    </row>
    <row r="366" spans="16:17" x14ac:dyDescent="0.3">
      <c r="P366" s="34"/>
      <c r="Q366" s="34"/>
    </row>
    <row r="367" spans="16:17" x14ac:dyDescent="0.3">
      <c r="P367" s="34"/>
      <c r="Q367" s="34"/>
    </row>
    <row r="368" spans="16:17" x14ac:dyDescent="0.3">
      <c r="P368" s="34"/>
      <c r="Q368" s="34"/>
    </row>
    <row r="369" spans="16:17" x14ac:dyDescent="0.3">
      <c r="P369" s="34"/>
      <c r="Q369" s="34"/>
    </row>
    <row r="370" spans="16:17" x14ac:dyDescent="0.3">
      <c r="P370" s="34"/>
      <c r="Q370" s="34"/>
    </row>
    <row r="371" spans="16:17" x14ac:dyDescent="0.3">
      <c r="P371" s="34"/>
      <c r="Q371" s="34"/>
    </row>
    <row r="372" spans="16:17" x14ac:dyDescent="0.3">
      <c r="P372" s="34"/>
      <c r="Q372" s="34"/>
    </row>
    <row r="373" spans="16:17" x14ac:dyDescent="0.3">
      <c r="P373" s="34"/>
      <c r="Q373" s="34"/>
    </row>
    <row r="374" spans="16:17" x14ac:dyDescent="0.3">
      <c r="P374" s="34"/>
      <c r="Q374" s="34"/>
    </row>
    <row r="375" spans="16:17" x14ac:dyDescent="0.3">
      <c r="P375" s="34"/>
      <c r="Q375" s="34"/>
    </row>
    <row r="376" spans="16:17" x14ac:dyDescent="0.3">
      <c r="P376" s="34"/>
      <c r="Q376" s="34"/>
    </row>
    <row r="377" spans="16:17" x14ac:dyDescent="0.3">
      <c r="P377" s="34"/>
      <c r="Q377" s="34"/>
    </row>
    <row r="378" spans="16:17" x14ac:dyDescent="0.3">
      <c r="P378" s="34"/>
      <c r="Q378" s="34"/>
    </row>
    <row r="379" spans="16:17" x14ac:dyDescent="0.3">
      <c r="P379" s="34"/>
      <c r="Q379" s="34"/>
    </row>
    <row r="380" spans="16:17" x14ac:dyDescent="0.3">
      <c r="P380" s="34"/>
      <c r="Q380" s="34"/>
    </row>
    <row r="381" spans="16:17" x14ac:dyDescent="0.3">
      <c r="P381" s="34"/>
      <c r="Q381" s="34"/>
    </row>
    <row r="382" spans="16:17" x14ac:dyDescent="0.3">
      <c r="P382" s="34"/>
      <c r="Q382" s="34"/>
    </row>
    <row r="383" spans="16:17" x14ac:dyDescent="0.3">
      <c r="P383" s="34"/>
      <c r="Q383" s="34"/>
    </row>
    <row r="384" spans="16:17" x14ac:dyDescent="0.3">
      <c r="P384" s="34"/>
      <c r="Q384" s="34"/>
    </row>
    <row r="385" spans="16:17" x14ac:dyDescent="0.3">
      <c r="P385" s="34"/>
      <c r="Q385" s="34"/>
    </row>
    <row r="386" spans="16:17" x14ac:dyDescent="0.3">
      <c r="P386" s="34"/>
      <c r="Q386" s="34"/>
    </row>
    <row r="387" spans="16:17" x14ac:dyDescent="0.3">
      <c r="P387" s="34"/>
      <c r="Q387" s="34"/>
    </row>
    <row r="388" spans="16:17" x14ac:dyDescent="0.3">
      <c r="P388" s="34"/>
      <c r="Q388" s="34"/>
    </row>
    <row r="389" spans="16:17" x14ac:dyDescent="0.3">
      <c r="P389" s="34"/>
      <c r="Q389" s="34"/>
    </row>
    <row r="390" spans="16:17" x14ac:dyDescent="0.3">
      <c r="P390" s="34"/>
      <c r="Q390" s="34"/>
    </row>
    <row r="391" spans="16:17" x14ac:dyDescent="0.3">
      <c r="P391" s="34"/>
      <c r="Q391" s="34"/>
    </row>
    <row r="392" spans="16:17" x14ac:dyDescent="0.3">
      <c r="P392" s="34"/>
      <c r="Q392" s="34"/>
    </row>
    <row r="393" spans="16:17" x14ac:dyDescent="0.3">
      <c r="P393" s="34"/>
      <c r="Q393" s="34"/>
    </row>
    <row r="394" spans="16:17" x14ac:dyDescent="0.3">
      <c r="P394" s="34"/>
      <c r="Q394" s="34"/>
    </row>
    <row r="395" spans="16:17" x14ac:dyDescent="0.3">
      <c r="P395" s="34"/>
      <c r="Q395" s="34"/>
    </row>
    <row r="396" spans="16:17" x14ac:dyDescent="0.3">
      <c r="P396" s="34"/>
      <c r="Q396" s="34"/>
    </row>
    <row r="397" spans="16:17" x14ac:dyDescent="0.3">
      <c r="P397" s="34"/>
      <c r="Q397" s="34"/>
    </row>
    <row r="398" spans="16:17" x14ac:dyDescent="0.3">
      <c r="P398" s="34"/>
      <c r="Q398" s="34"/>
    </row>
    <row r="399" spans="16:17" x14ac:dyDescent="0.3">
      <c r="P399" s="34"/>
      <c r="Q399" s="34"/>
    </row>
    <row r="400" spans="16:17" x14ac:dyDescent="0.3">
      <c r="P400" s="34"/>
      <c r="Q400" s="34"/>
    </row>
    <row r="401" spans="16:17" x14ac:dyDescent="0.3">
      <c r="P401" s="34"/>
      <c r="Q401" s="34"/>
    </row>
    <row r="402" spans="16:17" x14ac:dyDescent="0.3">
      <c r="P402" s="34"/>
      <c r="Q402" s="34"/>
    </row>
    <row r="403" spans="16:17" x14ac:dyDescent="0.3">
      <c r="P403" s="34"/>
      <c r="Q403" s="34"/>
    </row>
    <row r="404" spans="16:17" x14ac:dyDescent="0.3">
      <c r="P404" s="34"/>
      <c r="Q404" s="34"/>
    </row>
    <row r="405" spans="16:17" x14ac:dyDescent="0.3">
      <c r="P405" s="34"/>
      <c r="Q405" s="34"/>
    </row>
    <row r="406" spans="16:17" x14ac:dyDescent="0.3">
      <c r="P406" s="34"/>
      <c r="Q406" s="34"/>
    </row>
    <row r="407" spans="16:17" x14ac:dyDescent="0.3">
      <c r="P407" s="34"/>
      <c r="Q407" s="34"/>
    </row>
    <row r="408" spans="16:17" x14ac:dyDescent="0.3">
      <c r="P408" s="34"/>
      <c r="Q408" s="34"/>
    </row>
    <row r="409" spans="16:17" x14ac:dyDescent="0.3">
      <c r="P409" s="34"/>
      <c r="Q409" s="34"/>
    </row>
    <row r="410" spans="16:17" x14ac:dyDescent="0.3">
      <c r="P410" s="34"/>
      <c r="Q410" s="34"/>
    </row>
    <row r="411" spans="16:17" x14ac:dyDescent="0.3">
      <c r="P411" s="34"/>
      <c r="Q411" s="34"/>
    </row>
    <row r="412" spans="16:17" x14ac:dyDescent="0.3">
      <c r="P412" s="34"/>
      <c r="Q412" s="34"/>
    </row>
    <row r="413" spans="16:17" x14ac:dyDescent="0.3">
      <c r="P413" s="34"/>
      <c r="Q413" s="34"/>
    </row>
    <row r="414" spans="16:17" x14ac:dyDescent="0.3">
      <c r="P414" s="34"/>
      <c r="Q414" s="34"/>
    </row>
    <row r="415" spans="16:17" x14ac:dyDescent="0.3">
      <c r="P415" s="34"/>
      <c r="Q415" s="34"/>
    </row>
    <row r="416" spans="16:17" x14ac:dyDescent="0.3">
      <c r="P416" s="34"/>
      <c r="Q416" s="34"/>
    </row>
    <row r="417" spans="16:17" x14ac:dyDescent="0.3">
      <c r="P417" s="34"/>
      <c r="Q417" s="34"/>
    </row>
    <row r="418" spans="16:17" x14ac:dyDescent="0.3">
      <c r="P418" s="34"/>
      <c r="Q418" s="34"/>
    </row>
    <row r="419" spans="16:17" x14ac:dyDescent="0.3">
      <c r="P419" s="34"/>
      <c r="Q419" s="34"/>
    </row>
    <row r="420" spans="16:17" x14ac:dyDescent="0.3">
      <c r="P420" s="34"/>
      <c r="Q420" s="34"/>
    </row>
    <row r="421" spans="16:17" x14ac:dyDescent="0.3">
      <c r="P421" s="34"/>
      <c r="Q421" s="34"/>
    </row>
    <row r="422" spans="16:17" x14ac:dyDescent="0.3">
      <c r="P422" s="34"/>
      <c r="Q422" s="34"/>
    </row>
    <row r="423" spans="16:17" x14ac:dyDescent="0.3">
      <c r="P423" s="34"/>
      <c r="Q423" s="34"/>
    </row>
    <row r="424" spans="16:17" x14ac:dyDescent="0.3">
      <c r="P424" s="34"/>
      <c r="Q424" s="34"/>
    </row>
    <row r="425" spans="16:17" x14ac:dyDescent="0.3">
      <c r="P425" s="34"/>
      <c r="Q425" s="34"/>
    </row>
    <row r="426" spans="16:17" x14ac:dyDescent="0.3">
      <c r="P426" s="34"/>
      <c r="Q426" s="34"/>
    </row>
    <row r="427" spans="16:17" x14ac:dyDescent="0.3">
      <c r="P427" s="34"/>
      <c r="Q427" s="34"/>
    </row>
    <row r="428" spans="16:17" x14ac:dyDescent="0.3">
      <c r="P428" s="34"/>
      <c r="Q428" s="34"/>
    </row>
    <row r="429" spans="16:17" x14ac:dyDescent="0.3">
      <c r="P429" s="34"/>
      <c r="Q429" s="34"/>
    </row>
    <row r="430" spans="16:17" x14ac:dyDescent="0.3">
      <c r="P430" s="34"/>
      <c r="Q430" s="34"/>
    </row>
    <row r="431" spans="16:17" x14ac:dyDescent="0.3">
      <c r="P431" s="34"/>
      <c r="Q431" s="34"/>
    </row>
    <row r="432" spans="16:17" x14ac:dyDescent="0.3">
      <c r="P432" s="34"/>
      <c r="Q432" s="34"/>
    </row>
    <row r="433" spans="16:17" x14ac:dyDescent="0.3">
      <c r="P433" s="34"/>
      <c r="Q433" s="34"/>
    </row>
    <row r="434" spans="16:17" x14ac:dyDescent="0.3">
      <c r="P434" s="34"/>
      <c r="Q434" s="34"/>
    </row>
    <row r="435" spans="16:17" x14ac:dyDescent="0.3">
      <c r="P435" s="34"/>
      <c r="Q435" s="34"/>
    </row>
    <row r="436" spans="16:17" x14ac:dyDescent="0.3">
      <c r="P436" s="34"/>
      <c r="Q436" s="34"/>
    </row>
    <row r="437" spans="16:17" x14ac:dyDescent="0.3">
      <c r="P437" s="34"/>
      <c r="Q437" s="34"/>
    </row>
    <row r="438" spans="16:17" x14ac:dyDescent="0.3">
      <c r="P438" s="34"/>
      <c r="Q438" s="34"/>
    </row>
    <row r="439" spans="16:17" x14ac:dyDescent="0.3">
      <c r="P439" s="34"/>
      <c r="Q439" s="34"/>
    </row>
    <row r="440" spans="16:17" x14ac:dyDescent="0.3">
      <c r="P440" s="34"/>
      <c r="Q440" s="34"/>
    </row>
    <row r="441" spans="16:17" x14ac:dyDescent="0.3">
      <c r="P441" s="34"/>
      <c r="Q441" s="34"/>
    </row>
    <row r="442" spans="16:17" x14ac:dyDescent="0.3">
      <c r="P442" s="34"/>
      <c r="Q442" s="34"/>
    </row>
    <row r="443" spans="16:17" x14ac:dyDescent="0.3">
      <c r="P443" s="34"/>
      <c r="Q443" s="34"/>
    </row>
    <row r="444" spans="16:17" x14ac:dyDescent="0.3">
      <c r="P444" s="34"/>
      <c r="Q444" s="34"/>
    </row>
    <row r="445" spans="16:17" x14ac:dyDescent="0.3">
      <c r="P445" s="34"/>
      <c r="Q445" s="34"/>
    </row>
    <row r="446" spans="16:17" x14ac:dyDescent="0.3">
      <c r="P446" s="34"/>
      <c r="Q446" s="34"/>
    </row>
    <row r="447" spans="16:17" x14ac:dyDescent="0.3">
      <c r="P447" s="34"/>
      <c r="Q447" s="34"/>
    </row>
    <row r="448" spans="16:17" x14ac:dyDescent="0.3">
      <c r="P448" s="34"/>
      <c r="Q448" s="34"/>
    </row>
    <row r="449" spans="16:17" x14ac:dyDescent="0.3">
      <c r="P449" s="34"/>
      <c r="Q449" s="34"/>
    </row>
    <row r="450" spans="16:17" x14ac:dyDescent="0.3">
      <c r="P450" s="34"/>
      <c r="Q450" s="34"/>
    </row>
    <row r="451" spans="16:17" x14ac:dyDescent="0.3">
      <c r="P451" s="34"/>
      <c r="Q451" s="34"/>
    </row>
    <row r="452" spans="16:17" x14ac:dyDescent="0.3">
      <c r="P452" s="34"/>
      <c r="Q452" s="34"/>
    </row>
    <row r="453" spans="16:17" x14ac:dyDescent="0.3">
      <c r="P453" s="34"/>
      <c r="Q453" s="34"/>
    </row>
    <row r="454" spans="16:17" x14ac:dyDescent="0.3">
      <c r="P454" s="34"/>
      <c r="Q454" s="34"/>
    </row>
    <row r="455" spans="16:17" x14ac:dyDescent="0.3">
      <c r="P455" s="34"/>
      <c r="Q455" s="34"/>
    </row>
    <row r="456" spans="16:17" x14ac:dyDescent="0.3">
      <c r="P456" s="34"/>
      <c r="Q456" s="34"/>
    </row>
    <row r="457" spans="16:17" x14ac:dyDescent="0.3">
      <c r="P457" s="34"/>
      <c r="Q457" s="34"/>
    </row>
    <row r="458" spans="16:17" x14ac:dyDescent="0.3">
      <c r="P458" s="34"/>
      <c r="Q458" s="34"/>
    </row>
    <row r="459" spans="16:17" x14ac:dyDescent="0.3">
      <c r="P459" s="34"/>
      <c r="Q459" s="34"/>
    </row>
    <row r="460" spans="16:17" x14ac:dyDescent="0.3">
      <c r="P460" s="34"/>
      <c r="Q460" s="34"/>
    </row>
    <row r="461" spans="16:17" x14ac:dyDescent="0.3">
      <c r="P461" s="34"/>
      <c r="Q461" s="34"/>
    </row>
    <row r="462" spans="16:17" x14ac:dyDescent="0.3">
      <c r="P462" s="34"/>
      <c r="Q462" s="34"/>
    </row>
    <row r="463" spans="16:17" x14ac:dyDescent="0.3">
      <c r="P463" s="34"/>
      <c r="Q463" s="34"/>
    </row>
    <row r="464" spans="16:17" x14ac:dyDescent="0.3">
      <c r="P464" s="34"/>
      <c r="Q464" s="34"/>
    </row>
    <row r="465" spans="16:17" x14ac:dyDescent="0.3">
      <c r="P465" s="34"/>
      <c r="Q465" s="34"/>
    </row>
    <row r="466" spans="16:17" x14ac:dyDescent="0.3">
      <c r="P466" s="34"/>
      <c r="Q466" s="34"/>
    </row>
    <row r="467" spans="16:17" x14ac:dyDescent="0.3">
      <c r="P467" s="34"/>
      <c r="Q467" s="34"/>
    </row>
    <row r="468" spans="16:17" x14ac:dyDescent="0.3">
      <c r="P468" s="34"/>
      <c r="Q468" s="34"/>
    </row>
    <row r="469" spans="16:17" x14ac:dyDescent="0.3">
      <c r="P469" s="34"/>
      <c r="Q469" s="34"/>
    </row>
    <row r="470" spans="16:17" x14ac:dyDescent="0.3">
      <c r="P470" s="34"/>
      <c r="Q470" s="34"/>
    </row>
    <row r="471" spans="16:17" x14ac:dyDescent="0.3">
      <c r="P471" s="34"/>
      <c r="Q471" s="34"/>
    </row>
    <row r="472" spans="16:17" x14ac:dyDescent="0.3">
      <c r="P472" s="34"/>
      <c r="Q472" s="34"/>
    </row>
    <row r="473" spans="16:17" x14ac:dyDescent="0.3">
      <c r="P473" s="34"/>
      <c r="Q473" s="34"/>
    </row>
    <row r="474" spans="16:17" x14ac:dyDescent="0.3">
      <c r="P474" s="34"/>
      <c r="Q474" s="34"/>
    </row>
    <row r="475" spans="16:17" x14ac:dyDescent="0.3">
      <c r="P475" s="34"/>
      <c r="Q475" s="34"/>
    </row>
    <row r="476" spans="16:17" x14ac:dyDescent="0.3">
      <c r="P476" s="34"/>
      <c r="Q476" s="34"/>
    </row>
    <row r="477" spans="16:17" x14ac:dyDescent="0.3">
      <c r="P477" s="34"/>
      <c r="Q477" s="34"/>
    </row>
    <row r="478" spans="16:17" x14ac:dyDescent="0.3">
      <c r="P478" s="34"/>
      <c r="Q478" s="34"/>
    </row>
    <row r="479" spans="16:17" x14ac:dyDescent="0.3">
      <c r="P479" s="34"/>
      <c r="Q479" s="34"/>
    </row>
    <row r="480" spans="16:17" x14ac:dyDescent="0.3">
      <c r="P480" s="34"/>
      <c r="Q480" s="34"/>
    </row>
    <row r="481" spans="16:17" x14ac:dyDescent="0.3">
      <c r="P481" s="34"/>
      <c r="Q481" s="34"/>
    </row>
    <row r="482" spans="16:17" x14ac:dyDescent="0.3">
      <c r="P482" s="34"/>
      <c r="Q482" s="34"/>
    </row>
    <row r="483" spans="16:17" x14ac:dyDescent="0.3">
      <c r="P483" s="34"/>
      <c r="Q483" s="34"/>
    </row>
    <row r="484" spans="16:17" x14ac:dyDescent="0.3">
      <c r="P484" s="34"/>
      <c r="Q484" s="34"/>
    </row>
    <row r="485" spans="16:17" x14ac:dyDescent="0.3">
      <c r="P485" s="34"/>
      <c r="Q485" s="34"/>
    </row>
    <row r="486" spans="16:17" x14ac:dyDescent="0.3">
      <c r="P486" s="34"/>
      <c r="Q486" s="34"/>
    </row>
    <row r="487" spans="16:17" x14ac:dyDescent="0.3">
      <c r="P487" s="34"/>
      <c r="Q487" s="34"/>
    </row>
    <row r="488" spans="16:17" x14ac:dyDescent="0.3">
      <c r="P488" s="34"/>
      <c r="Q488" s="34"/>
    </row>
    <row r="489" spans="16:17" x14ac:dyDescent="0.3">
      <c r="P489" s="34"/>
      <c r="Q489" s="34"/>
    </row>
    <row r="490" spans="16:17" x14ac:dyDescent="0.3">
      <c r="P490" s="34"/>
      <c r="Q490" s="34"/>
    </row>
    <row r="491" spans="16:17" x14ac:dyDescent="0.3">
      <c r="P491" s="34"/>
      <c r="Q491" s="34"/>
    </row>
    <row r="492" spans="16:17" x14ac:dyDescent="0.3">
      <c r="P492" s="34"/>
      <c r="Q492" s="34"/>
    </row>
    <row r="493" spans="16:17" x14ac:dyDescent="0.3">
      <c r="P493" s="34"/>
      <c r="Q493" s="34"/>
    </row>
    <row r="494" spans="16:17" x14ac:dyDescent="0.3">
      <c r="P494" s="34"/>
      <c r="Q494" s="34"/>
    </row>
    <row r="495" spans="16:17" x14ac:dyDescent="0.3">
      <c r="P495" s="34"/>
      <c r="Q495" s="34"/>
    </row>
    <row r="496" spans="16:17" x14ac:dyDescent="0.3">
      <c r="P496" s="34"/>
      <c r="Q496" s="34"/>
    </row>
    <row r="497" spans="16:17" x14ac:dyDescent="0.3">
      <c r="P497" s="34"/>
      <c r="Q497" s="34"/>
    </row>
    <row r="498" spans="16:17" x14ac:dyDescent="0.3">
      <c r="P498" s="34"/>
      <c r="Q498" s="34"/>
    </row>
    <row r="499" spans="16:17" x14ac:dyDescent="0.3">
      <c r="P499" s="34"/>
      <c r="Q499" s="34"/>
    </row>
    <row r="500" spans="16:17" x14ac:dyDescent="0.3">
      <c r="P500" s="34"/>
      <c r="Q500" s="34"/>
    </row>
    <row r="501" spans="16:17" x14ac:dyDescent="0.3">
      <c r="P501" s="34"/>
      <c r="Q501" s="34"/>
    </row>
    <row r="502" spans="16:17" x14ac:dyDescent="0.3">
      <c r="P502" s="34"/>
      <c r="Q502" s="34"/>
    </row>
    <row r="503" spans="16:17" x14ac:dyDescent="0.3">
      <c r="P503" s="34"/>
      <c r="Q503" s="34"/>
    </row>
    <row r="504" spans="16:17" x14ac:dyDescent="0.3">
      <c r="P504" s="34"/>
      <c r="Q504" s="34"/>
    </row>
    <row r="505" spans="16:17" x14ac:dyDescent="0.3">
      <c r="P505" s="34"/>
      <c r="Q505" s="34"/>
    </row>
    <row r="506" spans="16:17" x14ac:dyDescent="0.3">
      <c r="P506" s="34"/>
      <c r="Q506" s="34"/>
    </row>
    <row r="507" spans="16:17" x14ac:dyDescent="0.3">
      <c r="P507" s="34"/>
      <c r="Q507" s="34"/>
    </row>
    <row r="508" spans="16:17" x14ac:dyDescent="0.3">
      <c r="P508" s="34"/>
      <c r="Q508" s="34"/>
    </row>
    <row r="509" spans="16:17" x14ac:dyDescent="0.3">
      <c r="P509" s="34"/>
      <c r="Q509" s="34"/>
    </row>
    <row r="510" spans="16:17" x14ac:dyDescent="0.3">
      <c r="P510" s="34"/>
      <c r="Q510" s="34"/>
    </row>
    <row r="511" spans="16:17" x14ac:dyDescent="0.3">
      <c r="P511" s="34"/>
      <c r="Q511" s="34"/>
    </row>
    <row r="512" spans="16:17" x14ac:dyDescent="0.3">
      <c r="P512" s="34"/>
      <c r="Q512" s="34"/>
    </row>
    <row r="513" spans="16:17" x14ac:dyDescent="0.3">
      <c r="P513" s="34"/>
      <c r="Q513" s="34"/>
    </row>
    <row r="514" spans="16:17" x14ac:dyDescent="0.3">
      <c r="P514" s="34"/>
      <c r="Q514" s="34"/>
    </row>
    <row r="515" spans="16:17" x14ac:dyDescent="0.3">
      <c r="P515" s="34"/>
      <c r="Q515" s="34"/>
    </row>
    <row r="516" spans="16:17" x14ac:dyDescent="0.3">
      <c r="P516" s="34"/>
      <c r="Q516" s="34"/>
    </row>
    <row r="517" spans="16:17" x14ac:dyDescent="0.3">
      <c r="P517" s="34"/>
      <c r="Q517" s="34"/>
    </row>
    <row r="518" spans="16:17" x14ac:dyDescent="0.3">
      <c r="P518" s="34"/>
      <c r="Q518" s="34"/>
    </row>
    <row r="519" spans="16:17" x14ac:dyDescent="0.3">
      <c r="P519" s="34"/>
      <c r="Q519" s="34"/>
    </row>
    <row r="520" spans="16:17" x14ac:dyDescent="0.3">
      <c r="P520" s="34"/>
      <c r="Q520" s="34"/>
    </row>
    <row r="521" spans="16:17" x14ac:dyDescent="0.3">
      <c r="P521" s="34"/>
      <c r="Q521" s="34"/>
    </row>
    <row r="522" spans="16:17" x14ac:dyDescent="0.3">
      <c r="P522" s="34"/>
      <c r="Q522" s="34"/>
    </row>
    <row r="523" spans="16:17" x14ac:dyDescent="0.3">
      <c r="P523" s="34"/>
      <c r="Q523" s="34"/>
    </row>
    <row r="524" spans="16:17" x14ac:dyDescent="0.3">
      <c r="P524" s="34"/>
      <c r="Q524" s="34"/>
    </row>
    <row r="525" spans="16:17" x14ac:dyDescent="0.3">
      <c r="P525" s="34"/>
      <c r="Q525" s="34"/>
    </row>
    <row r="526" spans="16:17" x14ac:dyDescent="0.3">
      <c r="P526" s="34"/>
      <c r="Q526" s="34"/>
    </row>
    <row r="527" spans="16:17" x14ac:dyDescent="0.3">
      <c r="P527" s="34"/>
      <c r="Q527" s="34"/>
    </row>
    <row r="528" spans="16:17" x14ac:dyDescent="0.3">
      <c r="P528" s="34"/>
      <c r="Q528" s="34"/>
    </row>
    <row r="529" spans="16:17" x14ac:dyDescent="0.3">
      <c r="P529" s="34"/>
      <c r="Q529" s="34"/>
    </row>
    <row r="530" spans="16:17" x14ac:dyDescent="0.3">
      <c r="P530" s="34"/>
      <c r="Q530" s="34"/>
    </row>
    <row r="531" spans="16:17" x14ac:dyDescent="0.3">
      <c r="P531" s="34"/>
      <c r="Q531" s="34"/>
    </row>
    <row r="532" spans="16:17" x14ac:dyDescent="0.3">
      <c r="P532" s="34"/>
      <c r="Q532" s="34"/>
    </row>
    <row r="533" spans="16:17" x14ac:dyDescent="0.3">
      <c r="P533" s="34"/>
      <c r="Q533" s="34"/>
    </row>
    <row r="534" spans="16:17" x14ac:dyDescent="0.3">
      <c r="P534" s="34"/>
      <c r="Q534" s="34"/>
    </row>
    <row r="535" spans="16:17" x14ac:dyDescent="0.3">
      <c r="P535" s="34"/>
      <c r="Q535" s="34"/>
    </row>
    <row r="536" spans="16:17" x14ac:dyDescent="0.3">
      <c r="P536" s="34"/>
      <c r="Q536" s="34"/>
    </row>
    <row r="537" spans="16:17" x14ac:dyDescent="0.3">
      <c r="P537" s="34"/>
      <c r="Q537" s="34"/>
    </row>
    <row r="538" spans="16:17" x14ac:dyDescent="0.3">
      <c r="P538" s="34"/>
      <c r="Q538" s="34"/>
    </row>
    <row r="539" spans="16:17" x14ac:dyDescent="0.3">
      <c r="P539" s="34"/>
      <c r="Q539" s="34"/>
    </row>
    <row r="540" spans="16:17" x14ac:dyDescent="0.3">
      <c r="P540" s="34"/>
      <c r="Q540" s="34"/>
    </row>
    <row r="541" spans="16:17" x14ac:dyDescent="0.3">
      <c r="P541" s="34"/>
      <c r="Q541" s="34"/>
    </row>
    <row r="542" spans="16:17" x14ac:dyDescent="0.3">
      <c r="P542" s="34"/>
      <c r="Q542" s="34"/>
    </row>
    <row r="543" spans="16:17" x14ac:dyDescent="0.3">
      <c r="P543" s="34"/>
      <c r="Q543" s="34"/>
    </row>
    <row r="544" spans="16:17" x14ac:dyDescent="0.3">
      <c r="P544" s="34"/>
      <c r="Q544" s="34"/>
    </row>
    <row r="545" spans="16:17" x14ac:dyDescent="0.3">
      <c r="P545" s="34"/>
      <c r="Q545" s="34"/>
    </row>
    <row r="546" spans="16:17" x14ac:dyDescent="0.3">
      <c r="P546" s="34"/>
      <c r="Q546" s="34"/>
    </row>
    <row r="547" spans="16:17" x14ac:dyDescent="0.3">
      <c r="P547" s="34"/>
      <c r="Q547" s="34"/>
    </row>
    <row r="548" spans="16:17" x14ac:dyDescent="0.3">
      <c r="P548" s="34"/>
      <c r="Q548" s="34"/>
    </row>
    <row r="549" spans="16:17" x14ac:dyDescent="0.3">
      <c r="P549" s="34"/>
      <c r="Q549" s="34"/>
    </row>
    <row r="550" spans="16:17" x14ac:dyDescent="0.3">
      <c r="P550" s="34"/>
      <c r="Q550" s="34"/>
    </row>
    <row r="551" spans="16:17" x14ac:dyDescent="0.3">
      <c r="P551" s="34"/>
      <c r="Q551" s="34"/>
    </row>
    <row r="552" spans="16:17" x14ac:dyDescent="0.3">
      <c r="P552" s="34"/>
      <c r="Q552" s="34"/>
    </row>
    <row r="553" spans="16:17" x14ac:dyDescent="0.3">
      <c r="P553" s="34"/>
      <c r="Q553" s="34"/>
    </row>
    <row r="554" spans="16:17" x14ac:dyDescent="0.3">
      <c r="P554" s="34"/>
      <c r="Q554" s="34"/>
    </row>
    <row r="555" spans="16:17" x14ac:dyDescent="0.3">
      <c r="P555" s="34"/>
      <c r="Q555" s="34"/>
    </row>
    <row r="556" spans="16:17" x14ac:dyDescent="0.3">
      <c r="P556" s="34"/>
      <c r="Q556" s="34"/>
    </row>
    <row r="557" spans="16:17" x14ac:dyDescent="0.3">
      <c r="P557" s="34"/>
      <c r="Q557" s="34"/>
    </row>
    <row r="558" spans="16:17" x14ac:dyDescent="0.3">
      <c r="P558" s="34"/>
      <c r="Q558" s="34"/>
    </row>
    <row r="559" spans="16:17" x14ac:dyDescent="0.3">
      <c r="P559" s="34"/>
      <c r="Q559" s="34"/>
    </row>
    <row r="560" spans="16:17" x14ac:dyDescent="0.3">
      <c r="P560" s="34"/>
      <c r="Q560" s="34"/>
    </row>
    <row r="561" spans="16:17" x14ac:dyDescent="0.3">
      <c r="P561" s="34"/>
      <c r="Q561" s="34"/>
    </row>
    <row r="562" spans="16:17" x14ac:dyDescent="0.3">
      <c r="P562" s="34"/>
      <c r="Q562" s="34"/>
    </row>
    <row r="563" spans="16:17" x14ac:dyDescent="0.3">
      <c r="P563" s="34"/>
      <c r="Q563" s="34"/>
    </row>
    <row r="564" spans="16:17" x14ac:dyDescent="0.3">
      <c r="P564" s="34"/>
      <c r="Q564" s="34"/>
    </row>
    <row r="565" spans="16:17" x14ac:dyDescent="0.3">
      <c r="P565" s="34"/>
      <c r="Q565" s="34"/>
    </row>
    <row r="566" spans="16:17" x14ac:dyDescent="0.3">
      <c r="P566" s="34"/>
      <c r="Q566" s="34"/>
    </row>
    <row r="567" spans="16:17" x14ac:dyDescent="0.3">
      <c r="P567" s="34"/>
      <c r="Q567" s="34"/>
    </row>
    <row r="568" spans="16:17" x14ac:dyDescent="0.3">
      <c r="P568" s="34"/>
      <c r="Q568" s="34"/>
    </row>
    <row r="569" spans="16:17" x14ac:dyDescent="0.3">
      <c r="P569" s="34"/>
      <c r="Q569" s="34"/>
    </row>
    <row r="570" spans="16:17" x14ac:dyDescent="0.3">
      <c r="P570" s="34"/>
      <c r="Q570" s="34"/>
    </row>
    <row r="571" spans="16:17" x14ac:dyDescent="0.3">
      <c r="P571" s="34"/>
      <c r="Q571" s="34"/>
    </row>
    <row r="572" spans="16:17" x14ac:dyDescent="0.3">
      <c r="P572" s="34"/>
      <c r="Q572" s="34"/>
    </row>
    <row r="573" spans="16:17" x14ac:dyDescent="0.3">
      <c r="P573" s="34"/>
      <c r="Q573" s="34"/>
    </row>
    <row r="574" spans="16:17" x14ac:dyDescent="0.3">
      <c r="P574" s="34"/>
      <c r="Q574" s="34"/>
    </row>
    <row r="575" spans="16:17" x14ac:dyDescent="0.3">
      <c r="P575" s="34"/>
      <c r="Q575" s="34"/>
    </row>
    <row r="576" spans="16:17" x14ac:dyDescent="0.3">
      <c r="P576" s="34"/>
      <c r="Q576" s="34"/>
    </row>
    <row r="577" spans="16:17" x14ac:dyDescent="0.3">
      <c r="P577" s="34"/>
      <c r="Q577" s="34"/>
    </row>
    <row r="578" spans="16:17" x14ac:dyDescent="0.3">
      <c r="P578" s="34"/>
      <c r="Q578" s="34"/>
    </row>
    <row r="579" spans="16:17" x14ac:dyDescent="0.3">
      <c r="P579" s="34"/>
      <c r="Q579" s="34"/>
    </row>
    <row r="580" spans="16:17" x14ac:dyDescent="0.3">
      <c r="P580" s="34"/>
      <c r="Q580" s="34"/>
    </row>
    <row r="581" spans="16:17" x14ac:dyDescent="0.3">
      <c r="P581" s="34"/>
      <c r="Q581" s="34"/>
    </row>
    <row r="582" spans="16:17" x14ac:dyDescent="0.3">
      <c r="P582" s="34"/>
      <c r="Q582" s="34"/>
    </row>
    <row r="583" spans="16:17" x14ac:dyDescent="0.3">
      <c r="P583" s="34"/>
      <c r="Q583" s="34"/>
    </row>
    <row r="584" spans="16:17" x14ac:dyDescent="0.3">
      <c r="P584" s="34"/>
      <c r="Q584" s="34"/>
    </row>
    <row r="585" spans="16:17" x14ac:dyDescent="0.3">
      <c r="P585" s="34"/>
      <c r="Q585" s="34"/>
    </row>
    <row r="586" spans="16:17" x14ac:dyDescent="0.3">
      <c r="P586" s="34"/>
      <c r="Q586" s="34"/>
    </row>
    <row r="587" spans="16:17" x14ac:dyDescent="0.3">
      <c r="P587" s="34"/>
      <c r="Q587" s="34"/>
    </row>
    <row r="588" spans="16:17" x14ac:dyDescent="0.3">
      <c r="P588" s="34"/>
      <c r="Q588" s="34"/>
    </row>
    <row r="589" spans="16:17" x14ac:dyDescent="0.3">
      <c r="P589" s="34"/>
      <c r="Q589" s="34"/>
    </row>
    <row r="590" spans="16:17" x14ac:dyDescent="0.3">
      <c r="P590" s="34"/>
      <c r="Q590" s="34"/>
    </row>
    <row r="591" spans="16:17" x14ac:dyDescent="0.3">
      <c r="P591" s="34"/>
      <c r="Q591" s="34"/>
    </row>
    <row r="592" spans="16:17" x14ac:dyDescent="0.3">
      <c r="P592" s="34"/>
      <c r="Q592" s="34"/>
    </row>
    <row r="593" spans="16:17" x14ac:dyDescent="0.3">
      <c r="P593" s="34"/>
      <c r="Q593" s="34"/>
    </row>
    <row r="594" spans="16:17" x14ac:dyDescent="0.3">
      <c r="P594" s="34"/>
      <c r="Q594" s="34"/>
    </row>
    <row r="595" spans="16:17" x14ac:dyDescent="0.3">
      <c r="P595" s="34"/>
      <c r="Q595" s="34"/>
    </row>
    <row r="596" spans="16:17" x14ac:dyDescent="0.3">
      <c r="P596" s="34"/>
      <c r="Q596" s="34"/>
    </row>
    <row r="597" spans="16:17" x14ac:dyDescent="0.3">
      <c r="P597" s="34"/>
      <c r="Q597" s="34"/>
    </row>
    <row r="598" spans="16:17" x14ac:dyDescent="0.3">
      <c r="P598" s="34"/>
      <c r="Q598" s="34"/>
    </row>
    <row r="599" spans="16:17" x14ac:dyDescent="0.3">
      <c r="P599" s="34"/>
      <c r="Q599" s="34"/>
    </row>
    <row r="600" spans="16:17" x14ac:dyDescent="0.3">
      <c r="P600" s="34"/>
      <c r="Q600" s="34"/>
    </row>
    <row r="601" spans="16:17" x14ac:dyDescent="0.3">
      <c r="P601" s="34"/>
      <c r="Q601" s="34"/>
    </row>
    <row r="602" spans="16:17" x14ac:dyDescent="0.3">
      <c r="P602" s="34"/>
      <c r="Q602" s="34"/>
    </row>
    <row r="603" spans="16:17" x14ac:dyDescent="0.3">
      <c r="P603" s="34"/>
      <c r="Q603" s="34"/>
    </row>
    <row r="604" spans="16:17" x14ac:dyDescent="0.3">
      <c r="P604" s="34"/>
      <c r="Q604" s="34"/>
    </row>
    <row r="605" spans="16:17" x14ac:dyDescent="0.3">
      <c r="P605" s="34"/>
      <c r="Q605" s="34"/>
    </row>
    <row r="606" spans="16:17" x14ac:dyDescent="0.3">
      <c r="P606" s="34"/>
      <c r="Q606" s="34"/>
    </row>
    <row r="607" spans="16:17" x14ac:dyDescent="0.3">
      <c r="P607" s="34"/>
      <c r="Q607" s="34"/>
    </row>
    <row r="608" spans="16:17" x14ac:dyDescent="0.3">
      <c r="P608" s="34"/>
      <c r="Q608" s="34"/>
    </row>
    <row r="609" spans="16:17" x14ac:dyDescent="0.3">
      <c r="P609" s="34"/>
      <c r="Q609" s="34"/>
    </row>
    <row r="610" spans="16:17" x14ac:dyDescent="0.3">
      <c r="P610" s="34"/>
      <c r="Q610" s="34"/>
    </row>
    <row r="611" spans="16:17" x14ac:dyDescent="0.3">
      <c r="P611" s="34"/>
      <c r="Q611" s="34"/>
    </row>
    <row r="612" spans="16:17" x14ac:dyDescent="0.3">
      <c r="P612" s="34"/>
      <c r="Q612" s="34"/>
    </row>
    <row r="613" spans="16:17" x14ac:dyDescent="0.3">
      <c r="P613" s="34"/>
      <c r="Q613" s="34"/>
    </row>
    <row r="614" spans="16:17" x14ac:dyDescent="0.3">
      <c r="P614" s="34"/>
      <c r="Q614" s="34"/>
    </row>
    <row r="615" spans="16:17" x14ac:dyDescent="0.3">
      <c r="P615" s="34"/>
      <c r="Q615" s="34"/>
    </row>
    <row r="616" spans="16:17" x14ac:dyDescent="0.3">
      <c r="P616" s="34"/>
      <c r="Q616" s="34"/>
    </row>
    <row r="617" spans="16:17" x14ac:dyDescent="0.3">
      <c r="P617" s="34"/>
      <c r="Q617" s="34"/>
    </row>
    <row r="618" spans="16:17" x14ac:dyDescent="0.3">
      <c r="P618" s="34"/>
      <c r="Q618" s="34"/>
    </row>
    <row r="619" spans="16:17" x14ac:dyDescent="0.3">
      <c r="P619" s="34"/>
      <c r="Q619" s="34"/>
    </row>
    <row r="620" spans="16:17" x14ac:dyDescent="0.3">
      <c r="P620" s="34"/>
      <c r="Q620" s="34"/>
    </row>
    <row r="621" spans="16:17" x14ac:dyDescent="0.3">
      <c r="P621" s="34"/>
      <c r="Q621" s="34"/>
    </row>
    <row r="622" spans="16:17" x14ac:dyDescent="0.3">
      <c r="P622" s="34"/>
      <c r="Q622" s="34"/>
    </row>
    <row r="623" spans="16:17" x14ac:dyDescent="0.3">
      <c r="P623" s="34"/>
      <c r="Q623" s="34"/>
    </row>
    <row r="624" spans="16:17" x14ac:dyDescent="0.3">
      <c r="P624" s="34"/>
      <c r="Q624" s="34"/>
    </row>
    <row r="625" spans="16:17" x14ac:dyDescent="0.3">
      <c r="P625" s="34"/>
      <c r="Q625" s="34"/>
    </row>
    <row r="626" spans="16:17" x14ac:dyDescent="0.3">
      <c r="P626" s="34"/>
      <c r="Q626" s="34"/>
    </row>
    <row r="627" spans="16:17" x14ac:dyDescent="0.3">
      <c r="P627" s="34"/>
      <c r="Q627" s="34"/>
    </row>
    <row r="628" spans="16:17" x14ac:dyDescent="0.3">
      <c r="P628" s="34"/>
      <c r="Q628" s="34"/>
    </row>
    <row r="629" spans="16:17" x14ac:dyDescent="0.3">
      <c r="P629" s="34"/>
      <c r="Q629" s="34"/>
    </row>
    <row r="630" spans="16:17" x14ac:dyDescent="0.3">
      <c r="P630" s="34"/>
      <c r="Q630" s="34"/>
    </row>
    <row r="631" spans="16:17" x14ac:dyDescent="0.3">
      <c r="P631" s="34"/>
      <c r="Q631" s="34"/>
    </row>
    <row r="632" spans="16:17" x14ac:dyDescent="0.3">
      <c r="P632" s="34"/>
      <c r="Q632" s="34"/>
    </row>
    <row r="633" spans="16:17" x14ac:dyDescent="0.3">
      <c r="P633" s="34"/>
      <c r="Q633" s="34"/>
    </row>
    <row r="634" spans="16:17" x14ac:dyDescent="0.3">
      <c r="P634" s="34"/>
      <c r="Q634" s="34"/>
    </row>
    <row r="635" spans="16:17" x14ac:dyDescent="0.3">
      <c r="P635" s="34"/>
      <c r="Q635" s="34"/>
    </row>
    <row r="636" spans="16:17" x14ac:dyDescent="0.3">
      <c r="P636" s="34"/>
      <c r="Q636" s="34"/>
    </row>
    <row r="637" spans="16:17" x14ac:dyDescent="0.3">
      <c r="P637" s="34"/>
      <c r="Q637" s="34"/>
    </row>
    <row r="638" spans="16:17" x14ac:dyDescent="0.3">
      <c r="P638" s="34"/>
      <c r="Q638" s="34"/>
    </row>
    <row r="639" spans="16:17" x14ac:dyDescent="0.3">
      <c r="P639" s="34"/>
      <c r="Q639" s="34"/>
    </row>
    <row r="640" spans="16:17" x14ac:dyDescent="0.3">
      <c r="P640" s="34"/>
      <c r="Q640" s="34"/>
    </row>
    <row r="641" spans="16:17" x14ac:dyDescent="0.3">
      <c r="P641" s="34"/>
      <c r="Q641" s="34"/>
    </row>
    <row r="642" spans="16:17" x14ac:dyDescent="0.3">
      <c r="P642" s="34"/>
      <c r="Q642" s="34"/>
    </row>
    <row r="643" spans="16:17" x14ac:dyDescent="0.3">
      <c r="P643" s="34"/>
      <c r="Q643" s="34"/>
    </row>
    <row r="644" spans="16:17" x14ac:dyDescent="0.3">
      <c r="P644" s="34"/>
      <c r="Q644" s="34"/>
    </row>
    <row r="645" spans="16:17" x14ac:dyDescent="0.3">
      <c r="P645" s="34"/>
      <c r="Q645" s="34"/>
    </row>
    <row r="646" spans="16:17" x14ac:dyDescent="0.3">
      <c r="P646" s="34"/>
      <c r="Q646" s="34"/>
    </row>
    <row r="647" spans="16:17" x14ac:dyDescent="0.3">
      <c r="P647" s="34"/>
      <c r="Q647" s="34"/>
    </row>
    <row r="648" spans="16:17" x14ac:dyDescent="0.3">
      <c r="P648" s="34"/>
      <c r="Q648" s="34"/>
    </row>
    <row r="649" spans="16:17" x14ac:dyDescent="0.3">
      <c r="P649" s="34"/>
      <c r="Q649" s="34"/>
    </row>
    <row r="650" spans="16:17" x14ac:dyDescent="0.3">
      <c r="P650" s="34"/>
      <c r="Q650" s="34"/>
    </row>
    <row r="651" spans="16:17" x14ac:dyDescent="0.3">
      <c r="P651" s="34"/>
      <c r="Q651" s="34"/>
    </row>
    <row r="652" spans="16:17" x14ac:dyDescent="0.3">
      <c r="P652" s="34"/>
      <c r="Q652" s="34"/>
    </row>
    <row r="653" spans="16:17" x14ac:dyDescent="0.3">
      <c r="P653" s="34"/>
      <c r="Q653" s="34"/>
    </row>
    <row r="654" spans="16:17" x14ac:dyDescent="0.3">
      <c r="P654" s="34"/>
      <c r="Q654" s="34"/>
    </row>
    <row r="655" spans="16:17" x14ac:dyDescent="0.3">
      <c r="P655" s="34"/>
      <c r="Q655" s="34"/>
    </row>
    <row r="656" spans="16:17" x14ac:dyDescent="0.3">
      <c r="P656" s="34"/>
      <c r="Q656" s="34"/>
    </row>
    <row r="657" spans="16:17" x14ac:dyDescent="0.3">
      <c r="P657" s="34"/>
      <c r="Q657" s="34"/>
    </row>
    <row r="658" spans="16:17" x14ac:dyDescent="0.3">
      <c r="P658" s="34"/>
      <c r="Q658" s="34"/>
    </row>
    <row r="659" spans="16:17" x14ac:dyDescent="0.3">
      <c r="P659" s="34"/>
      <c r="Q659" s="34"/>
    </row>
    <row r="660" spans="16:17" x14ac:dyDescent="0.3">
      <c r="P660" s="34"/>
      <c r="Q660" s="34"/>
    </row>
    <row r="661" spans="16:17" x14ac:dyDescent="0.3">
      <c r="P661" s="34"/>
      <c r="Q661" s="34"/>
    </row>
    <row r="662" spans="16:17" x14ac:dyDescent="0.3">
      <c r="P662" s="34"/>
      <c r="Q662" s="34"/>
    </row>
    <row r="663" spans="16:17" x14ac:dyDescent="0.3">
      <c r="P663" s="34"/>
      <c r="Q663" s="34"/>
    </row>
    <row r="664" spans="16:17" x14ac:dyDescent="0.3">
      <c r="P664" s="34"/>
      <c r="Q664" s="34"/>
    </row>
    <row r="665" spans="16:17" x14ac:dyDescent="0.3">
      <c r="P665" s="34"/>
      <c r="Q665" s="34"/>
    </row>
    <row r="666" spans="16:17" x14ac:dyDescent="0.3">
      <c r="P666" s="34"/>
      <c r="Q666" s="34"/>
    </row>
    <row r="667" spans="16:17" x14ac:dyDescent="0.3">
      <c r="P667" s="34"/>
      <c r="Q667" s="34"/>
    </row>
    <row r="668" spans="16:17" x14ac:dyDescent="0.3">
      <c r="P668" s="34"/>
      <c r="Q668" s="34"/>
    </row>
    <row r="669" spans="16:17" x14ac:dyDescent="0.3">
      <c r="P669" s="34"/>
      <c r="Q669" s="34"/>
    </row>
    <row r="670" spans="16:17" x14ac:dyDescent="0.3">
      <c r="P670" s="34"/>
      <c r="Q670" s="34"/>
    </row>
    <row r="671" spans="16:17" x14ac:dyDescent="0.3">
      <c r="P671" s="34"/>
      <c r="Q671" s="34"/>
    </row>
    <row r="672" spans="16:17" x14ac:dyDescent="0.3">
      <c r="P672" s="34"/>
      <c r="Q672" s="34"/>
    </row>
    <row r="673" spans="16:17" x14ac:dyDescent="0.3">
      <c r="P673" s="34"/>
      <c r="Q673" s="34"/>
    </row>
    <row r="674" spans="16:17" x14ac:dyDescent="0.3">
      <c r="P674" s="34"/>
      <c r="Q674" s="34"/>
    </row>
    <row r="675" spans="16:17" x14ac:dyDescent="0.3">
      <c r="P675" s="34"/>
      <c r="Q675" s="34"/>
    </row>
    <row r="676" spans="16:17" x14ac:dyDescent="0.3">
      <c r="P676" s="34"/>
      <c r="Q676" s="34"/>
    </row>
    <row r="677" spans="16:17" x14ac:dyDescent="0.3">
      <c r="P677" s="34"/>
      <c r="Q677" s="34"/>
    </row>
    <row r="678" spans="16:17" x14ac:dyDescent="0.3">
      <c r="P678" s="34"/>
      <c r="Q678" s="34"/>
    </row>
    <row r="679" spans="16:17" x14ac:dyDescent="0.3">
      <c r="P679" s="34"/>
      <c r="Q679" s="34"/>
    </row>
    <row r="680" spans="16:17" x14ac:dyDescent="0.3">
      <c r="P680" s="34"/>
      <c r="Q680" s="34"/>
    </row>
    <row r="681" spans="16:17" x14ac:dyDescent="0.3">
      <c r="P681" s="34"/>
      <c r="Q681" s="34"/>
    </row>
    <row r="682" spans="16:17" x14ac:dyDescent="0.3">
      <c r="P682" s="34"/>
      <c r="Q682" s="34"/>
    </row>
    <row r="683" spans="16:17" x14ac:dyDescent="0.3">
      <c r="P683" s="34"/>
      <c r="Q683" s="34"/>
    </row>
    <row r="684" spans="16:17" x14ac:dyDescent="0.3">
      <c r="P684" s="34"/>
      <c r="Q684" s="34"/>
    </row>
    <row r="685" spans="16:17" x14ac:dyDescent="0.3">
      <c r="P685" s="34"/>
      <c r="Q685" s="34"/>
    </row>
    <row r="686" spans="16:17" x14ac:dyDescent="0.3">
      <c r="P686" s="34"/>
      <c r="Q686" s="34"/>
    </row>
    <row r="687" spans="16:17" x14ac:dyDescent="0.3">
      <c r="P687" s="34"/>
      <c r="Q687" s="34"/>
    </row>
    <row r="688" spans="16:17" x14ac:dyDescent="0.3">
      <c r="P688" s="34"/>
      <c r="Q688" s="34"/>
    </row>
    <row r="689" spans="16:17" x14ac:dyDescent="0.3">
      <c r="P689" s="34"/>
      <c r="Q689" s="34"/>
    </row>
    <row r="690" spans="16:17" x14ac:dyDescent="0.3">
      <c r="P690" s="34"/>
      <c r="Q690" s="34"/>
    </row>
    <row r="691" spans="16:17" x14ac:dyDescent="0.3">
      <c r="P691" s="34"/>
      <c r="Q691" s="34"/>
    </row>
    <row r="692" spans="16:17" x14ac:dyDescent="0.3">
      <c r="P692" s="34"/>
      <c r="Q692" s="34"/>
    </row>
    <row r="693" spans="16:17" x14ac:dyDescent="0.3">
      <c r="P693" s="34"/>
      <c r="Q693" s="34"/>
    </row>
    <row r="694" spans="16:17" x14ac:dyDescent="0.3">
      <c r="P694" s="34"/>
      <c r="Q694" s="34"/>
    </row>
    <row r="695" spans="16:17" x14ac:dyDescent="0.3">
      <c r="P695" s="34"/>
      <c r="Q695" s="34"/>
    </row>
    <row r="696" spans="16:17" x14ac:dyDescent="0.3">
      <c r="P696" s="34"/>
      <c r="Q696" s="34"/>
    </row>
    <row r="697" spans="16:17" x14ac:dyDescent="0.3">
      <c r="P697" s="34"/>
      <c r="Q697" s="34"/>
    </row>
    <row r="698" spans="16:17" x14ac:dyDescent="0.3">
      <c r="P698" s="34"/>
      <c r="Q698" s="34"/>
    </row>
    <row r="699" spans="16:17" x14ac:dyDescent="0.3">
      <c r="P699" s="34"/>
      <c r="Q699" s="34"/>
    </row>
    <row r="700" spans="16:17" x14ac:dyDescent="0.3">
      <c r="P700" s="34"/>
      <c r="Q700" s="34"/>
    </row>
    <row r="701" spans="16:17" x14ac:dyDescent="0.3">
      <c r="P701" s="34"/>
      <c r="Q701" s="34"/>
    </row>
    <row r="702" spans="16:17" x14ac:dyDescent="0.3">
      <c r="P702" s="34"/>
      <c r="Q702" s="34"/>
    </row>
    <row r="703" spans="16:17" x14ac:dyDescent="0.3">
      <c r="P703" s="34"/>
      <c r="Q703" s="34"/>
    </row>
    <row r="704" spans="16:17" x14ac:dyDescent="0.3">
      <c r="P704" s="34"/>
      <c r="Q704" s="34"/>
    </row>
    <row r="705" spans="16:17" x14ac:dyDescent="0.3">
      <c r="P705" s="34"/>
      <c r="Q705" s="34"/>
    </row>
    <row r="706" spans="16:17" x14ac:dyDescent="0.3">
      <c r="P706" s="34"/>
      <c r="Q706" s="34"/>
    </row>
    <row r="707" spans="16:17" x14ac:dyDescent="0.3">
      <c r="P707" s="34"/>
      <c r="Q707" s="34"/>
    </row>
    <row r="708" spans="16:17" x14ac:dyDescent="0.3">
      <c r="P708" s="34"/>
      <c r="Q708" s="34"/>
    </row>
    <row r="709" spans="16:17" x14ac:dyDescent="0.3">
      <c r="P709" s="34"/>
      <c r="Q709" s="34"/>
    </row>
    <row r="710" spans="16:17" x14ac:dyDescent="0.3">
      <c r="P710" s="34"/>
      <c r="Q710" s="34"/>
    </row>
    <row r="711" spans="16:17" x14ac:dyDescent="0.3">
      <c r="P711" s="34"/>
      <c r="Q711" s="34"/>
    </row>
    <row r="712" spans="16:17" x14ac:dyDescent="0.3">
      <c r="P712" s="34"/>
      <c r="Q712" s="34"/>
    </row>
    <row r="713" spans="16:17" x14ac:dyDescent="0.3">
      <c r="P713" s="34"/>
      <c r="Q713" s="34"/>
    </row>
    <row r="714" spans="16:17" x14ac:dyDescent="0.3">
      <c r="P714" s="34"/>
      <c r="Q714" s="34"/>
    </row>
    <row r="715" spans="16:17" x14ac:dyDescent="0.3">
      <c r="P715" s="34"/>
      <c r="Q715" s="34"/>
    </row>
    <row r="716" spans="16:17" x14ac:dyDescent="0.3">
      <c r="P716" s="34"/>
      <c r="Q716" s="34"/>
    </row>
    <row r="717" spans="16:17" x14ac:dyDescent="0.3">
      <c r="P717" s="34"/>
      <c r="Q717" s="34"/>
    </row>
    <row r="718" spans="16:17" x14ac:dyDescent="0.3">
      <c r="P718" s="34"/>
      <c r="Q718" s="34"/>
    </row>
    <row r="719" spans="16:17" x14ac:dyDescent="0.3">
      <c r="P719" s="34"/>
      <c r="Q719" s="34"/>
    </row>
    <row r="720" spans="16:17" x14ac:dyDescent="0.3">
      <c r="P720" s="34"/>
      <c r="Q720" s="34"/>
    </row>
    <row r="721" spans="16:17" x14ac:dyDescent="0.3">
      <c r="P721" s="34"/>
      <c r="Q721" s="34"/>
    </row>
    <row r="722" spans="16:17" x14ac:dyDescent="0.3">
      <c r="P722" s="34"/>
      <c r="Q722" s="34"/>
    </row>
    <row r="723" spans="16:17" x14ac:dyDescent="0.3">
      <c r="P723" s="34"/>
      <c r="Q723" s="34"/>
    </row>
    <row r="724" spans="16:17" x14ac:dyDescent="0.3">
      <c r="P724" s="34"/>
      <c r="Q724" s="34"/>
    </row>
    <row r="725" spans="16:17" x14ac:dyDescent="0.3">
      <c r="P725" s="34"/>
      <c r="Q725" s="34"/>
    </row>
    <row r="726" spans="16:17" x14ac:dyDescent="0.3">
      <c r="P726" s="34"/>
      <c r="Q726" s="34"/>
    </row>
    <row r="727" spans="16:17" x14ac:dyDescent="0.3">
      <c r="P727" s="34"/>
      <c r="Q727" s="34"/>
    </row>
    <row r="728" spans="16:17" x14ac:dyDescent="0.3">
      <c r="P728" s="34"/>
      <c r="Q728" s="34"/>
    </row>
    <row r="729" spans="16:17" x14ac:dyDescent="0.3">
      <c r="P729" s="34"/>
      <c r="Q729" s="34"/>
    </row>
    <row r="730" spans="16:17" x14ac:dyDescent="0.3">
      <c r="P730" s="34"/>
      <c r="Q730" s="34"/>
    </row>
    <row r="731" spans="16:17" x14ac:dyDescent="0.3">
      <c r="P731" s="34"/>
      <c r="Q731" s="34"/>
    </row>
    <row r="732" spans="16:17" x14ac:dyDescent="0.3">
      <c r="P732" s="34"/>
      <c r="Q732" s="34"/>
    </row>
    <row r="733" spans="16:17" x14ac:dyDescent="0.3">
      <c r="P733" s="34"/>
      <c r="Q733" s="34"/>
    </row>
    <row r="734" spans="16:17" x14ac:dyDescent="0.3">
      <c r="P734" s="34"/>
      <c r="Q734" s="34"/>
    </row>
    <row r="735" spans="16:17" x14ac:dyDescent="0.3">
      <c r="P735" s="34"/>
      <c r="Q735" s="34"/>
    </row>
    <row r="736" spans="16:17" x14ac:dyDescent="0.3">
      <c r="P736" s="34"/>
      <c r="Q736" s="34"/>
    </row>
    <row r="737" spans="16:17" x14ac:dyDescent="0.3">
      <c r="P737" s="34"/>
      <c r="Q737" s="34"/>
    </row>
    <row r="738" spans="16:17" x14ac:dyDescent="0.3">
      <c r="P738" s="34"/>
      <c r="Q738" s="34"/>
    </row>
    <row r="739" spans="16:17" x14ac:dyDescent="0.3">
      <c r="P739" s="34"/>
      <c r="Q739" s="34"/>
    </row>
    <row r="740" spans="16:17" x14ac:dyDescent="0.3">
      <c r="P740" s="34"/>
      <c r="Q740" s="34"/>
    </row>
    <row r="741" spans="16:17" x14ac:dyDescent="0.3">
      <c r="P741" s="34"/>
      <c r="Q741" s="34"/>
    </row>
    <row r="742" spans="16:17" x14ac:dyDescent="0.3">
      <c r="P742" s="34"/>
      <c r="Q742" s="34"/>
    </row>
    <row r="743" spans="16:17" x14ac:dyDescent="0.3">
      <c r="P743" s="34"/>
      <c r="Q743" s="34"/>
    </row>
    <row r="744" spans="16:17" x14ac:dyDescent="0.3">
      <c r="P744" s="34"/>
      <c r="Q744" s="34"/>
    </row>
    <row r="745" spans="16:17" x14ac:dyDescent="0.3">
      <c r="P745" s="34"/>
      <c r="Q745" s="34"/>
    </row>
    <row r="746" spans="16:17" x14ac:dyDescent="0.3">
      <c r="P746" s="34"/>
      <c r="Q746" s="34"/>
    </row>
    <row r="747" spans="16:17" x14ac:dyDescent="0.3">
      <c r="P747" s="34"/>
      <c r="Q747" s="34"/>
    </row>
    <row r="748" spans="16:17" x14ac:dyDescent="0.3">
      <c r="P748" s="34"/>
      <c r="Q748" s="34"/>
    </row>
    <row r="749" spans="16:17" x14ac:dyDescent="0.3">
      <c r="P749" s="34"/>
      <c r="Q749" s="34"/>
    </row>
    <row r="750" spans="16:17" x14ac:dyDescent="0.3">
      <c r="P750" s="34"/>
      <c r="Q750" s="34"/>
    </row>
    <row r="751" spans="16:17" x14ac:dyDescent="0.3">
      <c r="P751" s="34"/>
      <c r="Q751" s="34"/>
    </row>
    <row r="752" spans="16:17" x14ac:dyDescent="0.3">
      <c r="P752" s="34"/>
      <c r="Q752" s="34"/>
    </row>
    <row r="753" spans="16:17" x14ac:dyDescent="0.3">
      <c r="P753" s="34"/>
      <c r="Q753" s="34"/>
    </row>
    <row r="754" spans="16:17" x14ac:dyDescent="0.3">
      <c r="P754" s="34"/>
      <c r="Q754" s="34"/>
    </row>
    <row r="755" spans="16:17" x14ac:dyDescent="0.3">
      <c r="P755" s="34"/>
      <c r="Q755" s="34"/>
    </row>
    <row r="756" spans="16:17" x14ac:dyDescent="0.3">
      <c r="P756" s="34"/>
      <c r="Q756" s="34"/>
    </row>
    <row r="757" spans="16:17" x14ac:dyDescent="0.3">
      <c r="P757" s="34"/>
      <c r="Q757" s="34"/>
    </row>
    <row r="758" spans="16:17" x14ac:dyDescent="0.3">
      <c r="P758" s="34"/>
      <c r="Q758" s="34"/>
    </row>
    <row r="759" spans="16:17" x14ac:dyDescent="0.3">
      <c r="P759" s="34"/>
      <c r="Q759" s="34"/>
    </row>
    <row r="760" spans="16:17" x14ac:dyDescent="0.3">
      <c r="P760" s="34"/>
      <c r="Q760" s="34"/>
    </row>
    <row r="761" spans="16:17" x14ac:dyDescent="0.3">
      <c r="P761" s="34"/>
      <c r="Q761" s="34"/>
    </row>
    <row r="762" spans="16:17" x14ac:dyDescent="0.3">
      <c r="P762" s="34"/>
      <c r="Q762" s="34"/>
    </row>
    <row r="763" spans="16:17" x14ac:dyDescent="0.3">
      <c r="P763" s="34"/>
      <c r="Q763" s="34"/>
    </row>
    <row r="764" spans="16:17" x14ac:dyDescent="0.3">
      <c r="P764" s="34"/>
      <c r="Q764" s="34"/>
    </row>
    <row r="765" spans="16:17" x14ac:dyDescent="0.3">
      <c r="P765" s="34"/>
      <c r="Q765" s="34"/>
    </row>
    <row r="766" spans="16:17" x14ac:dyDescent="0.3">
      <c r="P766" s="34"/>
      <c r="Q766" s="34"/>
    </row>
    <row r="767" spans="16:17" x14ac:dyDescent="0.3">
      <c r="P767" s="34"/>
      <c r="Q767" s="34"/>
    </row>
    <row r="768" spans="16:17" x14ac:dyDescent="0.3">
      <c r="P768" s="34"/>
      <c r="Q768" s="34"/>
    </row>
    <row r="769" spans="16:17" x14ac:dyDescent="0.3">
      <c r="P769" s="34"/>
      <c r="Q769" s="34"/>
    </row>
    <row r="770" spans="16:17" x14ac:dyDescent="0.3">
      <c r="P770" s="34"/>
      <c r="Q770" s="34"/>
    </row>
    <row r="771" spans="16:17" x14ac:dyDescent="0.3">
      <c r="P771" s="34"/>
      <c r="Q771" s="34"/>
    </row>
    <row r="772" spans="16:17" x14ac:dyDescent="0.3">
      <c r="P772" s="34"/>
      <c r="Q772" s="34"/>
    </row>
    <row r="773" spans="16:17" x14ac:dyDescent="0.3">
      <c r="P773" s="34"/>
      <c r="Q773" s="34"/>
    </row>
    <row r="774" spans="16:17" x14ac:dyDescent="0.3">
      <c r="P774" s="34"/>
      <c r="Q774" s="34"/>
    </row>
    <row r="775" spans="16:17" x14ac:dyDescent="0.3">
      <c r="P775" s="34"/>
      <c r="Q775" s="34"/>
    </row>
    <row r="776" spans="16:17" x14ac:dyDescent="0.3">
      <c r="P776" s="34"/>
      <c r="Q776" s="34"/>
    </row>
    <row r="777" spans="16:17" x14ac:dyDescent="0.3">
      <c r="P777" s="34"/>
      <c r="Q777" s="34"/>
    </row>
    <row r="778" spans="16:17" x14ac:dyDescent="0.3">
      <c r="P778" s="34"/>
      <c r="Q778" s="34"/>
    </row>
    <row r="779" spans="16:17" x14ac:dyDescent="0.3">
      <c r="P779" s="34"/>
      <c r="Q779" s="34"/>
    </row>
    <row r="780" spans="16:17" x14ac:dyDescent="0.3">
      <c r="P780" s="34"/>
      <c r="Q780" s="34"/>
    </row>
    <row r="781" spans="16:17" x14ac:dyDescent="0.3">
      <c r="P781" s="34"/>
      <c r="Q781" s="34"/>
    </row>
    <row r="782" spans="16:17" x14ac:dyDescent="0.3">
      <c r="P782" s="34"/>
      <c r="Q782" s="34"/>
    </row>
    <row r="783" spans="16:17" x14ac:dyDescent="0.3">
      <c r="P783" s="34"/>
      <c r="Q783" s="34"/>
    </row>
    <row r="784" spans="16:17" x14ac:dyDescent="0.3">
      <c r="P784" s="34"/>
      <c r="Q784" s="34"/>
    </row>
    <row r="785" spans="16:17" x14ac:dyDescent="0.3">
      <c r="P785" s="34"/>
      <c r="Q785" s="34"/>
    </row>
    <row r="786" spans="16:17" x14ac:dyDescent="0.3">
      <c r="P786" s="34"/>
      <c r="Q786" s="34"/>
    </row>
    <row r="787" spans="16:17" x14ac:dyDescent="0.3">
      <c r="P787" s="34"/>
      <c r="Q787" s="34"/>
    </row>
    <row r="788" spans="16:17" x14ac:dyDescent="0.3">
      <c r="P788" s="34"/>
      <c r="Q788" s="34"/>
    </row>
    <row r="789" spans="16:17" x14ac:dyDescent="0.3">
      <c r="P789" s="34"/>
      <c r="Q789" s="34"/>
    </row>
    <row r="790" spans="16:17" x14ac:dyDescent="0.3">
      <c r="P790" s="34"/>
      <c r="Q790" s="34"/>
    </row>
    <row r="791" spans="16:17" x14ac:dyDescent="0.3">
      <c r="P791" s="34"/>
      <c r="Q791" s="34"/>
    </row>
    <row r="792" spans="16:17" x14ac:dyDescent="0.3">
      <c r="P792" s="34"/>
      <c r="Q792" s="34"/>
    </row>
    <row r="793" spans="16:17" x14ac:dyDescent="0.3">
      <c r="P793" s="34"/>
      <c r="Q793" s="34"/>
    </row>
    <row r="794" spans="16:17" x14ac:dyDescent="0.3">
      <c r="P794" s="34"/>
      <c r="Q794" s="34"/>
    </row>
    <row r="795" spans="16:17" x14ac:dyDescent="0.3">
      <c r="P795" s="34"/>
      <c r="Q795" s="34"/>
    </row>
    <row r="796" spans="16:17" x14ac:dyDescent="0.3">
      <c r="P796" s="34"/>
      <c r="Q796" s="34"/>
    </row>
    <row r="797" spans="16:17" x14ac:dyDescent="0.3">
      <c r="P797" s="34"/>
      <c r="Q797" s="34"/>
    </row>
    <row r="798" spans="16:17" x14ac:dyDescent="0.3">
      <c r="P798" s="34"/>
      <c r="Q798" s="34"/>
    </row>
    <row r="799" spans="16:17" x14ac:dyDescent="0.3">
      <c r="P799" s="34"/>
      <c r="Q799" s="34"/>
    </row>
    <row r="800" spans="16:17" x14ac:dyDescent="0.3">
      <c r="P800" s="34"/>
      <c r="Q800" s="34"/>
    </row>
    <row r="801" spans="16:17" x14ac:dyDescent="0.3">
      <c r="P801" s="34"/>
      <c r="Q801" s="34"/>
    </row>
    <row r="802" spans="16:17" x14ac:dyDescent="0.3">
      <c r="P802" s="34"/>
      <c r="Q802" s="34"/>
    </row>
    <row r="803" spans="16:17" x14ac:dyDescent="0.3">
      <c r="P803" s="34"/>
      <c r="Q803" s="34"/>
    </row>
    <row r="804" spans="16:17" x14ac:dyDescent="0.3">
      <c r="P804" s="34"/>
      <c r="Q804" s="34"/>
    </row>
    <row r="805" spans="16:17" x14ac:dyDescent="0.3">
      <c r="P805" s="34"/>
      <c r="Q805" s="34"/>
    </row>
    <row r="806" spans="16:17" x14ac:dyDescent="0.3">
      <c r="P806" s="34"/>
      <c r="Q806" s="34"/>
    </row>
    <row r="807" spans="16:17" x14ac:dyDescent="0.3">
      <c r="P807" s="34"/>
      <c r="Q807" s="34"/>
    </row>
    <row r="808" spans="16:17" x14ac:dyDescent="0.3">
      <c r="P808" s="34"/>
      <c r="Q808" s="34"/>
    </row>
    <row r="809" spans="16:17" x14ac:dyDescent="0.3">
      <c r="P809" s="34"/>
      <c r="Q809" s="34"/>
    </row>
    <row r="810" spans="16:17" x14ac:dyDescent="0.3">
      <c r="P810" s="34"/>
      <c r="Q810" s="34"/>
    </row>
    <row r="811" spans="16:17" x14ac:dyDescent="0.3">
      <c r="P811" s="34"/>
      <c r="Q811" s="34"/>
    </row>
    <row r="812" spans="16:17" x14ac:dyDescent="0.3">
      <c r="P812" s="34"/>
      <c r="Q812" s="34"/>
    </row>
    <row r="813" spans="16:17" x14ac:dyDescent="0.3">
      <c r="P813" s="34"/>
      <c r="Q813" s="34"/>
    </row>
    <row r="814" spans="16:17" x14ac:dyDescent="0.3">
      <c r="P814" s="34"/>
      <c r="Q814" s="34"/>
    </row>
    <row r="815" spans="16:17" x14ac:dyDescent="0.3">
      <c r="P815" s="34"/>
      <c r="Q815" s="34"/>
    </row>
    <row r="816" spans="16:17" x14ac:dyDescent="0.3">
      <c r="P816" s="34"/>
      <c r="Q816" s="34"/>
    </row>
    <row r="817" spans="16:17" x14ac:dyDescent="0.3">
      <c r="P817" s="34"/>
      <c r="Q817" s="34"/>
    </row>
    <row r="818" spans="16:17" x14ac:dyDescent="0.3">
      <c r="P818" s="34"/>
      <c r="Q818" s="34"/>
    </row>
    <row r="819" spans="16:17" x14ac:dyDescent="0.3">
      <c r="P819" s="34"/>
      <c r="Q819" s="34"/>
    </row>
    <row r="820" spans="16:17" x14ac:dyDescent="0.3">
      <c r="P820" s="34"/>
      <c r="Q820" s="34"/>
    </row>
    <row r="821" spans="16:17" x14ac:dyDescent="0.3">
      <c r="P821" s="34"/>
      <c r="Q821" s="34"/>
    </row>
    <row r="822" spans="16:17" x14ac:dyDescent="0.3">
      <c r="P822" s="34"/>
      <c r="Q822" s="34"/>
    </row>
    <row r="823" spans="16:17" x14ac:dyDescent="0.3">
      <c r="P823" s="34"/>
      <c r="Q823" s="34"/>
    </row>
    <row r="824" spans="16:17" x14ac:dyDescent="0.3">
      <c r="P824" s="34"/>
      <c r="Q824" s="34"/>
    </row>
    <row r="825" spans="16:17" x14ac:dyDescent="0.3">
      <c r="P825" s="34"/>
      <c r="Q825" s="34"/>
    </row>
    <row r="826" spans="16:17" x14ac:dyDescent="0.3">
      <c r="P826" s="34"/>
      <c r="Q826" s="34"/>
    </row>
    <row r="827" spans="16:17" x14ac:dyDescent="0.3">
      <c r="P827" s="34"/>
      <c r="Q827" s="34"/>
    </row>
    <row r="828" spans="16:17" x14ac:dyDescent="0.3">
      <c r="P828" s="34"/>
      <c r="Q828" s="34"/>
    </row>
    <row r="829" spans="16:17" x14ac:dyDescent="0.3">
      <c r="P829" s="34"/>
      <c r="Q829" s="34"/>
    </row>
    <row r="830" spans="16:17" x14ac:dyDescent="0.3">
      <c r="P830" s="34"/>
      <c r="Q830" s="34"/>
    </row>
    <row r="831" spans="16:17" x14ac:dyDescent="0.3">
      <c r="P831" s="34"/>
      <c r="Q831" s="34"/>
    </row>
    <row r="832" spans="16:17" x14ac:dyDescent="0.3">
      <c r="P832" s="34"/>
      <c r="Q832" s="34"/>
    </row>
    <row r="833" spans="16:17" x14ac:dyDescent="0.3">
      <c r="P833" s="34"/>
      <c r="Q833" s="34"/>
    </row>
    <row r="834" spans="16:17" x14ac:dyDescent="0.3">
      <c r="P834" s="34"/>
      <c r="Q834" s="34"/>
    </row>
    <row r="835" spans="16:17" x14ac:dyDescent="0.3">
      <c r="P835" s="34"/>
      <c r="Q835" s="34"/>
    </row>
    <row r="836" spans="16:17" x14ac:dyDescent="0.3">
      <c r="P836" s="34"/>
      <c r="Q836" s="34"/>
    </row>
    <row r="837" spans="16:17" x14ac:dyDescent="0.3">
      <c r="P837" s="34"/>
      <c r="Q837" s="34"/>
    </row>
    <row r="838" spans="16:17" x14ac:dyDescent="0.3">
      <c r="P838" s="34"/>
      <c r="Q838" s="34"/>
    </row>
    <row r="839" spans="16:17" x14ac:dyDescent="0.3">
      <c r="P839" s="34"/>
      <c r="Q839" s="34"/>
    </row>
    <row r="840" spans="16:17" x14ac:dyDescent="0.3">
      <c r="P840" s="34"/>
      <c r="Q840" s="34"/>
    </row>
    <row r="841" spans="16:17" x14ac:dyDescent="0.3">
      <c r="P841" s="34"/>
      <c r="Q841" s="34"/>
    </row>
    <row r="842" spans="16:17" x14ac:dyDescent="0.3">
      <c r="P842" s="34"/>
      <c r="Q842" s="34"/>
    </row>
    <row r="843" spans="16:17" x14ac:dyDescent="0.3">
      <c r="P843" s="34"/>
      <c r="Q843" s="34"/>
    </row>
    <row r="844" spans="16:17" x14ac:dyDescent="0.3">
      <c r="P844" s="34"/>
      <c r="Q844" s="34"/>
    </row>
    <row r="845" spans="16:17" x14ac:dyDescent="0.3">
      <c r="P845" s="34"/>
      <c r="Q845" s="34"/>
    </row>
    <row r="846" spans="16:17" x14ac:dyDescent="0.3">
      <c r="P846" s="34"/>
      <c r="Q846" s="34"/>
    </row>
    <row r="847" spans="16:17" x14ac:dyDescent="0.3">
      <c r="P847" s="34"/>
      <c r="Q847" s="34"/>
    </row>
    <row r="848" spans="16:17" x14ac:dyDescent="0.3">
      <c r="P848" s="34"/>
      <c r="Q848" s="34"/>
    </row>
    <row r="849" spans="16:17" x14ac:dyDescent="0.3">
      <c r="P849" s="34"/>
      <c r="Q849" s="34"/>
    </row>
    <row r="850" spans="16:17" x14ac:dyDescent="0.3">
      <c r="P850" s="34"/>
      <c r="Q850" s="34"/>
    </row>
    <row r="851" spans="16:17" x14ac:dyDescent="0.3">
      <c r="P851" s="34"/>
      <c r="Q851" s="34"/>
    </row>
    <row r="852" spans="16:17" x14ac:dyDescent="0.3">
      <c r="P852" s="34"/>
      <c r="Q852" s="34"/>
    </row>
    <row r="853" spans="16:17" x14ac:dyDescent="0.3">
      <c r="P853" s="34"/>
      <c r="Q853" s="34"/>
    </row>
    <row r="854" spans="16:17" x14ac:dyDescent="0.3">
      <c r="P854" s="34"/>
      <c r="Q854" s="34"/>
    </row>
    <row r="855" spans="16:17" x14ac:dyDescent="0.3">
      <c r="P855" s="34"/>
      <c r="Q855" s="34"/>
    </row>
    <row r="856" spans="16:17" x14ac:dyDescent="0.3">
      <c r="P856" s="34"/>
      <c r="Q856" s="34"/>
    </row>
    <row r="857" spans="16:17" x14ac:dyDescent="0.3">
      <c r="P857" s="34"/>
      <c r="Q857" s="34"/>
    </row>
    <row r="858" spans="16:17" x14ac:dyDescent="0.3">
      <c r="P858" s="34"/>
      <c r="Q858" s="34"/>
    </row>
    <row r="859" spans="16:17" x14ac:dyDescent="0.3">
      <c r="P859" s="34"/>
      <c r="Q859" s="34"/>
    </row>
    <row r="860" spans="16:17" x14ac:dyDescent="0.3">
      <c r="P860" s="34"/>
      <c r="Q860" s="34"/>
    </row>
    <row r="861" spans="16:17" x14ac:dyDescent="0.3">
      <c r="P861" s="34"/>
      <c r="Q861" s="34"/>
    </row>
    <row r="862" spans="16:17" x14ac:dyDescent="0.3">
      <c r="P862" s="34"/>
      <c r="Q862" s="34"/>
    </row>
    <row r="863" spans="16:17" x14ac:dyDescent="0.3">
      <c r="P863" s="34"/>
      <c r="Q863" s="34"/>
    </row>
    <row r="864" spans="16:17" x14ac:dyDescent="0.3">
      <c r="P864" s="34"/>
      <c r="Q864" s="34"/>
    </row>
    <row r="865" spans="16:17" x14ac:dyDescent="0.3">
      <c r="P865" s="34"/>
      <c r="Q865" s="34"/>
    </row>
    <row r="866" spans="16:17" x14ac:dyDescent="0.3">
      <c r="P866" s="34"/>
      <c r="Q866" s="34"/>
    </row>
    <row r="867" spans="16:17" x14ac:dyDescent="0.3">
      <c r="P867" s="34"/>
      <c r="Q867" s="34"/>
    </row>
    <row r="868" spans="16:17" x14ac:dyDescent="0.3">
      <c r="P868" s="34"/>
      <c r="Q868" s="34"/>
    </row>
    <row r="869" spans="16:17" x14ac:dyDescent="0.3">
      <c r="P869" s="34"/>
      <c r="Q869" s="34"/>
    </row>
    <row r="870" spans="16:17" x14ac:dyDescent="0.3">
      <c r="P870" s="34"/>
      <c r="Q870" s="34"/>
    </row>
    <row r="871" spans="16:17" x14ac:dyDescent="0.3">
      <c r="P871" s="34"/>
      <c r="Q871" s="34"/>
    </row>
    <row r="872" spans="16:17" x14ac:dyDescent="0.3">
      <c r="P872" s="34"/>
      <c r="Q872" s="34"/>
    </row>
    <row r="873" spans="16:17" x14ac:dyDescent="0.3">
      <c r="P873" s="34"/>
      <c r="Q873" s="34"/>
    </row>
    <row r="874" spans="16:17" x14ac:dyDescent="0.3">
      <c r="P874" s="34"/>
      <c r="Q874" s="34"/>
    </row>
    <row r="875" spans="16:17" x14ac:dyDescent="0.3">
      <c r="P875" s="34"/>
      <c r="Q875" s="34"/>
    </row>
    <row r="876" spans="16:17" x14ac:dyDescent="0.3">
      <c r="P876" s="34"/>
      <c r="Q876" s="34"/>
    </row>
    <row r="877" spans="16:17" x14ac:dyDescent="0.3">
      <c r="P877" s="34"/>
      <c r="Q877" s="34"/>
    </row>
    <row r="878" spans="16:17" x14ac:dyDescent="0.3">
      <c r="P878" s="34"/>
      <c r="Q878" s="34"/>
    </row>
    <row r="879" spans="16:17" x14ac:dyDescent="0.3">
      <c r="P879" s="34"/>
      <c r="Q879" s="34"/>
    </row>
    <row r="880" spans="16:17" x14ac:dyDescent="0.3">
      <c r="P880" s="34"/>
      <c r="Q880" s="34"/>
    </row>
    <row r="881" spans="16:17" x14ac:dyDescent="0.3">
      <c r="P881" s="34"/>
      <c r="Q881" s="34"/>
    </row>
    <row r="882" spans="16:17" x14ac:dyDescent="0.3">
      <c r="P882" s="34"/>
      <c r="Q882" s="34"/>
    </row>
    <row r="883" spans="16:17" x14ac:dyDescent="0.3">
      <c r="P883" s="34"/>
      <c r="Q883" s="34"/>
    </row>
    <row r="884" spans="16:17" x14ac:dyDescent="0.3">
      <c r="P884" s="34"/>
      <c r="Q884" s="34"/>
    </row>
    <row r="885" spans="16:17" x14ac:dyDescent="0.3">
      <c r="P885" s="34"/>
      <c r="Q885" s="34"/>
    </row>
    <row r="886" spans="16:17" x14ac:dyDescent="0.3">
      <c r="P886" s="34"/>
      <c r="Q886" s="34"/>
    </row>
    <row r="887" spans="16:17" x14ac:dyDescent="0.3">
      <c r="P887" s="34"/>
      <c r="Q887" s="34"/>
    </row>
    <row r="888" spans="16:17" x14ac:dyDescent="0.3">
      <c r="P888" s="34"/>
      <c r="Q888" s="34"/>
    </row>
    <row r="889" spans="16:17" x14ac:dyDescent="0.3">
      <c r="P889" s="34"/>
      <c r="Q889" s="34"/>
    </row>
    <row r="890" spans="16:17" x14ac:dyDescent="0.3">
      <c r="P890" s="34"/>
      <c r="Q890" s="34"/>
    </row>
    <row r="891" spans="16:17" x14ac:dyDescent="0.3">
      <c r="P891" s="34"/>
      <c r="Q891" s="34"/>
    </row>
    <row r="892" spans="16:17" x14ac:dyDescent="0.3">
      <c r="P892" s="34"/>
      <c r="Q892" s="34"/>
    </row>
    <row r="893" spans="16:17" x14ac:dyDescent="0.3">
      <c r="P893" s="34"/>
      <c r="Q893" s="34"/>
    </row>
    <row r="894" spans="16:17" x14ac:dyDescent="0.3">
      <c r="P894" s="34"/>
      <c r="Q894" s="34"/>
    </row>
    <row r="895" spans="16:17" x14ac:dyDescent="0.3">
      <c r="P895" s="34"/>
      <c r="Q895" s="34"/>
    </row>
    <row r="896" spans="16:17" x14ac:dyDescent="0.3">
      <c r="P896" s="34"/>
      <c r="Q896" s="34"/>
    </row>
    <row r="897" spans="16:17" x14ac:dyDescent="0.3">
      <c r="P897" s="34"/>
      <c r="Q897" s="34"/>
    </row>
    <row r="898" spans="16:17" x14ac:dyDescent="0.3">
      <c r="P898" s="34"/>
      <c r="Q898" s="34"/>
    </row>
    <row r="899" spans="16:17" x14ac:dyDescent="0.3">
      <c r="P899" s="34"/>
      <c r="Q899" s="34"/>
    </row>
    <row r="900" spans="16:17" x14ac:dyDescent="0.3">
      <c r="P900" s="34"/>
      <c r="Q900" s="34"/>
    </row>
    <row r="901" spans="16:17" x14ac:dyDescent="0.3">
      <c r="P901" s="34"/>
      <c r="Q901" s="34"/>
    </row>
    <row r="902" spans="16:17" x14ac:dyDescent="0.3">
      <c r="P902" s="34"/>
      <c r="Q902" s="34"/>
    </row>
    <row r="903" spans="16:17" x14ac:dyDescent="0.3">
      <c r="P903" s="34"/>
      <c r="Q903" s="34"/>
    </row>
    <row r="904" spans="16:17" x14ac:dyDescent="0.3">
      <c r="P904" s="34"/>
      <c r="Q904" s="34"/>
    </row>
    <row r="905" spans="16:17" x14ac:dyDescent="0.3">
      <c r="P905" s="34"/>
      <c r="Q905" s="34"/>
    </row>
    <row r="906" spans="16:17" x14ac:dyDescent="0.3">
      <c r="P906" s="34"/>
      <c r="Q906" s="34"/>
    </row>
    <row r="907" spans="16:17" x14ac:dyDescent="0.3">
      <c r="P907" s="34"/>
      <c r="Q907" s="34"/>
    </row>
    <row r="908" spans="16:17" x14ac:dyDescent="0.3">
      <c r="P908" s="34"/>
      <c r="Q908" s="34"/>
    </row>
    <row r="909" spans="16:17" x14ac:dyDescent="0.3">
      <c r="P909" s="34"/>
      <c r="Q909" s="34"/>
    </row>
    <row r="910" spans="16:17" x14ac:dyDescent="0.3">
      <c r="P910" s="34"/>
      <c r="Q910" s="34"/>
    </row>
    <row r="911" spans="16:17" x14ac:dyDescent="0.3">
      <c r="P911" s="34"/>
      <c r="Q911" s="34"/>
    </row>
    <row r="912" spans="16:17" x14ac:dyDescent="0.3">
      <c r="P912" s="34"/>
      <c r="Q912" s="34"/>
    </row>
    <row r="913" spans="16:17" x14ac:dyDescent="0.3">
      <c r="P913" s="34"/>
      <c r="Q913" s="34"/>
    </row>
    <row r="914" spans="16:17" x14ac:dyDescent="0.3">
      <c r="P914" s="34"/>
      <c r="Q914" s="34"/>
    </row>
    <row r="915" spans="16:17" x14ac:dyDescent="0.3">
      <c r="P915" s="34"/>
      <c r="Q915" s="34"/>
    </row>
    <row r="916" spans="16:17" x14ac:dyDescent="0.3">
      <c r="P916" s="34"/>
      <c r="Q916" s="34"/>
    </row>
    <row r="917" spans="16:17" x14ac:dyDescent="0.3">
      <c r="P917" s="34"/>
      <c r="Q917" s="34"/>
    </row>
    <row r="918" spans="16:17" x14ac:dyDescent="0.3">
      <c r="P918" s="34"/>
      <c r="Q918" s="34"/>
    </row>
    <row r="919" spans="16:17" x14ac:dyDescent="0.3">
      <c r="P919" s="34"/>
      <c r="Q919" s="34"/>
    </row>
    <row r="920" spans="16:17" x14ac:dyDescent="0.3">
      <c r="P920" s="34"/>
      <c r="Q920" s="34"/>
    </row>
    <row r="921" spans="16:17" x14ac:dyDescent="0.3">
      <c r="P921" s="34"/>
      <c r="Q921" s="34"/>
    </row>
    <row r="922" spans="16:17" x14ac:dyDescent="0.3">
      <c r="P922" s="34"/>
      <c r="Q922" s="34"/>
    </row>
    <row r="923" spans="16:17" x14ac:dyDescent="0.3">
      <c r="P923" s="34"/>
      <c r="Q923" s="34"/>
    </row>
    <row r="924" spans="16:17" x14ac:dyDescent="0.3">
      <c r="P924" s="34"/>
      <c r="Q924" s="34"/>
    </row>
    <row r="925" spans="16:17" x14ac:dyDescent="0.3">
      <c r="P925" s="34"/>
      <c r="Q925" s="34"/>
    </row>
    <row r="926" spans="16:17" x14ac:dyDescent="0.3">
      <c r="P926" s="34"/>
      <c r="Q926" s="34"/>
    </row>
    <row r="927" spans="16:17" x14ac:dyDescent="0.3">
      <c r="P927" s="34"/>
      <c r="Q927" s="34"/>
    </row>
    <row r="928" spans="16:17" x14ac:dyDescent="0.3">
      <c r="P928" s="34"/>
      <c r="Q928" s="34"/>
    </row>
    <row r="929" spans="16:17" x14ac:dyDescent="0.3">
      <c r="P929" s="34"/>
      <c r="Q929" s="34"/>
    </row>
    <row r="930" spans="16:17" x14ac:dyDescent="0.3">
      <c r="P930" s="34"/>
      <c r="Q930" s="34"/>
    </row>
    <row r="931" spans="16:17" x14ac:dyDescent="0.3">
      <c r="P931" s="34"/>
      <c r="Q931" s="34"/>
    </row>
    <row r="932" spans="16:17" x14ac:dyDescent="0.3">
      <c r="P932" s="34"/>
      <c r="Q932" s="34"/>
    </row>
    <row r="933" spans="16:17" x14ac:dyDescent="0.3">
      <c r="P933" s="34"/>
      <c r="Q933" s="34"/>
    </row>
    <row r="934" spans="16:17" x14ac:dyDescent="0.3">
      <c r="P934" s="34"/>
      <c r="Q934" s="34"/>
    </row>
    <row r="935" spans="16:17" x14ac:dyDescent="0.3">
      <c r="P935" s="34"/>
      <c r="Q935" s="34"/>
    </row>
    <row r="936" spans="16:17" x14ac:dyDescent="0.3">
      <c r="P936" s="34"/>
      <c r="Q936" s="34"/>
    </row>
    <row r="937" spans="16:17" x14ac:dyDescent="0.3">
      <c r="P937" s="34"/>
      <c r="Q937" s="34"/>
    </row>
    <row r="938" spans="16:17" x14ac:dyDescent="0.3">
      <c r="P938" s="34"/>
      <c r="Q938" s="34"/>
    </row>
    <row r="939" spans="16:17" x14ac:dyDescent="0.3">
      <c r="P939" s="34"/>
      <c r="Q939" s="34"/>
    </row>
    <row r="940" spans="16:17" x14ac:dyDescent="0.3">
      <c r="P940" s="34"/>
      <c r="Q940" s="34"/>
    </row>
    <row r="941" spans="16:17" x14ac:dyDescent="0.3">
      <c r="P941" s="34"/>
      <c r="Q941" s="34"/>
    </row>
    <row r="942" spans="16:17" x14ac:dyDescent="0.3">
      <c r="P942" s="34"/>
      <c r="Q942" s="34"/>
    </row>
    <row r="943" spans="16:17" x14ac:dyDescent="0.3">
      <c r="P943" s="34"/>
      <c r="Q943" s="34"/>
    </row>
    <row r="944" spans="16:17" x14ac:dyDescent="0.3">
      <c r="P944" s="34"/>
      <c r="Q944" s="34"/>
    </row>
    <row r="945" spans="16:17" x14ac:dyDescent="0.3">
      <c r="P945" s="34"/>
      <c r="Q945" s="34"/>
    </row>
    <row r="946" spans="16:17" x14ac:dyDescent="0.3">
      <c r="P946" s="34"/>
      <c r="Q946" s="34"/>
    </row>
    <row r="947" spans="16:17" x14ac:dyDescent="0.3">
      <c r="P947" s="34"/>
      <c r="Q947" s="34"/>
    </row>
    <row r="948" spans="16:17" x14ac:dyDescent="0.3">
      <c r="P948" s="34"/>
      <c r="Q948" s="34"/>
    </row>
    <row r="949" spans="16:17" x14ac:dyDescent="0.3">
      <c r="P949" s="34"/>
      <c r="Q949" s="34"/>
    </row>
    <row r="950" spans="16:17" x14ac:dyDescent="0.3">
      <c r="P950" s="34"/>
      <c r="Q950" s="34"/>
    </row>
    <row r="951" spans="16:17" x14ac:dyDescent="0.3">
      <c r="P951" s="34"/>
      <c r="Q951" s="34"/>
    </row>
    <row r="952" spans="16:17" x14ac:dyDescent="0.3">
      <c r="P952" s="34"/>
      <c r="Q952" s="34"/>
    </row>
    <row r="953" spans="16:17" x14ac:dyDescent="0.3">
      <c r="P953" s="34"/>
      <c r="Q953" s="34"/>
    </row>
    <row r="954" spans="16:17" x14ac:dyDescent="0.3">
      <c r="P954" s="34"/>
      <c r="Q954" s="34"/>
    </row>
    <row r="955" spans="16:17" x14ac:dyDescent="0.3">
      <c r="P955" s="34"/>
      <c r="Q955" s="34"/>
    </row>
    <row r="956" spans="16:17" x14ac:dyDescent="0.3">
      <c r="P956" s="34"/>
      <c r="Q956" s="34"/>
    </row>
    <row r="957" spans="16:17" x14ac:dyDescent="0.3">
      <c r="P957" s="34"/>
      <c r="Q957" s="34"/>
    </row>
    <row r="958" spans="16:17" x14ac:dyDescent="0.3">
      <c r="P958" s="34"/>
      <c r="Q958" s="34"/>
    </row>
    <row r="959" spans="16:17" x14ac:dyDescent="0.3">
      <c r="P959" s="34"/>
      <c r="Q959" s="34"/>
    </row>
    <row r="960" spans="16:17" x14ac:dyDescent="0.3">
      <c r="P960" s="34"/>
      <c r="Q960" s="34"/>
    </row>
    <row r="961" spans="16:17" x14ac:dyDescent="0.3">
      <c r="P961" s="34"/>
      <c r="Q961" s="34"/>
    </row>
    <row r="962" spans="16:17" x14ac:dyDescent="0.3">
      <c r="P962" s="34"/>
      <c r="Q962" s="34"/>
    </row>
    <row r="963" spans="16:17" x14ac:dyDescent="0.3">
      <c r="P963" s="34"/>
      <c r="Q963" s="34"/>
    </row>
    <row r="964" spans="16:17" x14ac:dyDescent="0.3">
      <c r="P964" s="34"/>
      <c r="Q964" s="34"/>
    </row>
    <row r="965" spans="16:17" x14ac:dyDescent="0.3">
      <c r="P965" s="34"/>
      <c r="Q965" s="34"/>
    </row>
    <row r="966" spans="16:17" x14ac:dyDescent="0.3">
      <c r="P966" s="34"/>
      <c r="Q966" s="34"/>
    </row>
    <row r="967" spans="16:17" x14ac:dyDescent="0.3">
      <c r="P967" s="34"/>
      <c r="Q967" s="34"/>
    </row>
    <row r="968" spans="16:17" x14ac:dyDescent="0.3">
      <c r="P968" s="34"/>
      <c r="Q968" s="34"/>
    </row>
    <row r="969" spans="16:17" x14ac:dyDescent="0.3">
      <c r="P969" s="34"/>
      <c r="Q969" s="34"/>
    </row>
    <row r="970" spans="16:17" x14ac:dyDescent="0.3">
      <c r="P970" s="34"/>
      <c r="Q970" s="34"/>
    </row>
    <row r="971" spans="16:17" x14ac:dyDescent="0.3">
      <c r="P971" s="34"/>
      <c r="Q971" s="34"/>
    </row>
    <row r="972" spans="16:17" x14ac:dyDescent="0.3">
      <c r="P972" s="34"/>
      <c r="Q972" s="34"/>
    </row>
    <row r="973" spans="16:17" x14ac:dyDescent="0.3">
      <c r="P973" s="34"/>
      <c r="Q973" s="34"/>
    </row>
    <row r="974" spans="16:17" x14ac:dyDescent="0.3">
      <c r="P974" s="34"/>
      <c r="Q974" s="34"/>
    </row>
    <row r="975" spans="16:17" x14ac:dyDescent="0.3">
      <c r="P975" s="34"/>
      <c r="Q975" s="34"/>
    </row>
    <row r="976" spans="16:17" x14ac:dyDescent="0.3">
      <c r="P976" s="34"/>
      <c r="Q976" s="34"/>
    </row>
    <row r="977" spans="16:17" x14ac:dyDescent="0.3">
      <c r="P977" s="34"/>
      <c r="Q977" s="34"/>
    </row>
    <row r="978" spans="16:17" x14ac:dyDescent="0.3">
      <c r="P978" s="34"/>
      <c r="Q978" s="34"/>
    </row>
    <row r="979" spans="16:17" x14ac:dyDescent="0.3">
      <c r="P979" s="34"/>
      <c r="Q979" s="34"/>
    </row>
    <row r="980" spans="16:17" x14ac:dyDescent="0.3">
      <c r="P980" s="34"/>
      <c r="Q980" s="34"/>
    </row>
    <row r="981" spans="16:17" x14ac:dyDescent="0.3">
      <c r="P981" s="34"/>
      <c r="Q981" s="34"/>
    </row>
    <row r="982" spans="16:17" x14ac:dyDescent="0.3">
      <c r="P982" s="34"/>
      <c r="Q982" s="34"/>
    </row>
    <row r="983" spans="16:17" x14ac:dyDescent="0.3">
      <c r="P983" s="34"/>
      <c r="Q983" s="34"/>
    </row>
    <row r="984" spans="16:17" x14ac:dyDescent="0.3">
      <c r="P984" s="34"/>
      <c r="Q984" s="34"/>
    </row>
    <row r="985" spans="16:17" x14ac:dyDescent="0.3">
      <c r="P985" s="34"/>
      <c r="Q985" s="34"/>
    </row>
    <row r="986" spans="16:17" x14ac:dyDescent="0.3">
      <c r="P986" s="34"/>
      <c r="Q986" s="34"/>
    </row>
    <row r="987" spans="16:17" x14ac:dyDescent="0.3">
      <c r="P987" s="34"/>
      <c r="Q987" s="34"/>
    </row>
    <row r="988" spans="16:17" x14ac:dyDescent="0.3">
      <c r="P988" s="34"/>
      <c r="Q988" s="34"/>
    </row>
    <row r="989" spans="16:17" x14ac:dyDescent="0.3">
      <c r="P989" s="34"/>
      <c r="Q989" s="34"/>
    </row>
    <row r="990" spans="16:17" x14ac:dyDescent="0.3">
      <c r="P990" s="34"/>
      <c r="Q990" s="34"/>
    </row>
  </sheetData>
  <sheetProtection selectLockedCells="1"/>
  <protectedRanges>
    <protectedRange sqref="W17 V10:V16 W23:W24 V25:V49 V18:V22" name="Range4"/>
    <protectedRange sqref="S10:T49" name="Range3"/>
    <protectedRange sqref="G10:G49" name="Range2"/>
    <protectedRange sqref="D10:E49" name="Range1"/>
  </protectedRanges>
  <mergeCells count="30">
    <mergeCell ref="I4:V4"/>
    <mergeCell ref="B7:B9"/>
    <mergeCell ref="I51:J52"/>
    <mergeCell ref="K51:K52"/>
    <mergeCell ref="B37:B40"/>
    <mergeCell ref="B41:B42"/>
    <mergeCell ref="B26:B27"/>
    <mergeCell ref="D8:J8"/>
    <mergeCell ref="B34:B36"/>
    <mergeCell ref="B10:B17"/>
    <mergeCell ref="B43:B49"/>
    <mergeCell ref="B18:B22"/>
    <mergeCell ref="B23:B25"/>
    <mergeCell ref="B28:B33"/>
    <mergeCell ref="C1:E1"/>
    <mergeCell ref="I53:J54"/>
    <mergeCell ref="I55:J55"/>
    <mergeCell ref="I56:J56"/>
    <mergeCell ref="F1:G1"/>
    <mergeCell ref="C2:E2"/>
    <mergeCell ref="C3:E3"/>
    <mergeCell ref="C4:E4"/>
    <mergeCell ref="C5:E5"/>
    <mergeCell ref="C6:E6"/>
    <mergeCell ref="C7:V7"/>
    <mergeCell ref="M8:R8"/>
    <mergeCell ref="S8:U8"/>
    <mergeCell ref="I1:V1"/>
    <mergeCell ref="I2:V2"/>
    <mergeCell ref="I3:V3"/>
  </mergeCells>
  <conditionalFormatting sqref="S52">
    <cfRule type="iconSet" priority="3">
      <iconSet>
        <cfvo type="percent" val="0"/>
        <cfvo type="percent" val="$K$51"/>
        <cfvo type="percent" val="$K$51"/>
      </iconSet>
    </cfRule>
  </conditionalFormatting>
  <hyperlinks>
    <hyperlink ref="W17" r:id="rId1" xr:uid="{96FF507A-F82A-824C-8E40-15D232386AB3}"/>
    <hyperlink ref="W23" r:id="rId2" xr:uid="{17A931DF-51A8-FE4D-AC10-D2B99F67E2EB}"/>
  </hyperlinks>
  <pageMargins left="0.7" right="0.7" top="0.75" bottom="0.75" header="0.3" footer="0.3"/>
  <pageSetup paperSize="3" scale="4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57A0-2A7C-E740-8DE2-97544FF236DC}">
  <sheetPr>
    <tabColor rgb="FFDECEF2"/>
  </sheetPr>
  <dimension ref="A1:I18"/>
  <sheetViews>
    <sheetView workbookViewId="0">
      <selection sqref="A1:I18"/>
    </sheetView>
  </sheetViews>
  <sheetFormatPr defaultColWidth="11.42578125" defaultRowHeight="15" x14ac:dyDescent="0.25"/>
  <sheetData>
    <row r="1" spans="1:9" x14ac:dyDescent="0.25">
      <c r="A1" s="158" t="s">
        <v>116</v>
      </c>
      <c r="B1" s="158"/>
      <c r="C1" s="158"/>
      <c r="D1" s="158"/>
      <c r="E1" s="158"/>
      <c r="F1" s="158"/>
      <c r="G1" s="158"/>
      <c r="H1" s="158"/>
      <c r="I1" s="158"/>
    </row>
    <row r="2" spans="1:9" x14ac:dyDescent="0.25">
      <c r="A2" s="158"/>
      <c r="B2" s="158"/>
      <c r="C2" s="158"/>
      <c r="D2" s="158"/>
      <c r="E2" s="158"/>
      <c r="F2" s="158"/>
      <c r="G2" s="158"/>
      <c r="H2" s="158"/>
      <c r="I2" s="158"/>
    </row>
    <row r="3" spans="1:9" x14ac:dyDescent="0.25">
      <c r="A3" s="158"/>
      <c r="B3" s="158"/>
      <c r="C3" s="158"/>
      <c r="D3" s="158"/>
      <c r="E3" s="158"/>
      <c r="F3" s="158"/>
      <c r="G3" s="158"/>
      <c r="H3" s="158"/>
      <c r="I3" s="158"/>
    </row>
    <row r="4" spans="1:9" x14ac:dyDescent="0.25">
      <c r="A4" s="158"/>
      <c r="B4" s="158"/>
      <c r="C4" s="158"/>
      <c r="D4" s="158"/>
      <c r="E4" s="158"/>
      <c r="F4" s="158"/>
      <c r="G4" s="158"/>
      <c r="H4" s="158"/>
      <c r="I4" s="158"/>
    </row>
    <row r="5" spans="1:9" x14ac:dyDescent="0.25">
      <c r="A5" s="158"/>
      <c r="B5" s="158"/>
      <c r="C5" s="158"/>
      <c r="D5" s="158"/>
      <c r="E5" s="158"/>
      <c r="F5" s="158"/>
      <c r="G5" s="158"/>
      <c r="H5" s="158"/>
      <c r="I5" s="158"/>
    </row>
    <row r="6" spans="1:9" x14ac:dyDescent="0.25">
      <c r="A6" s="158"/>
      <c r="B6" s="158"/>
      <c r="C6" s="158"/>
      <c r="D6" s="158"/>
      <c r="E6" s="158"/>
      <c r="F6" s="158"/>
      <c r="G6" s="158"/>
      <c r="H6" s="158"/>
      <c r="I6" s="158"/>
    </row>
    <row r="7" spans="1:9" x14ac:dyDescent="0.25">
      <c r="A7" s="158"/>
      <c r="B7" s="158"/>
      <c r="C7" s="158"/>
      <c r="D7" s="158"/>
      <c r="E7" s="158"/>
      <c r="F7" s="158"/>
      <c r="G7" s="158"/>
      <c r="H7" s="158"/>
      <c r="I7" s="158"/>
    </row>
    <row r="8" spans="1:9" x14ac:dyDescent="0.25">
      <c r="A8" s="158"/>
      <c r="B8" s="158"/>
      <c r="C8" s="158"/>
      <c r="D8" s="158"/>
      <c r="E8" s="158"/>
      <c r="F8" s="158"/>
      <c r="G8" s="158"/>
      <c r="H8" s="158"/>
      <c r="I8" s="158"/>
    </row>
    <row r="9" spans="1:9" x14ac:dyDescent="0.25">
      <c r="A9" s="158"/>
      <c r="B9" s="158"/>
      <c r="C9" s="158"/>
      <c r="D9" s="158"/>
      <c r="E9" s="158"/>
      <c r="F9" s="158"/>
      <c r="G9" s="158"/>
      <c r="H9" s="158"/>
      <c r="I9" s="158"/>
    </row>
    <row r="10" spans="1:9" x14ac:dyDescent="0.25">
      <c r="A10" s="158"/>
      <c r="B10" s="158"/>
      <c r="C10" s="158"/>
      <c r="D10" s="158"/>
      <c r="E10" s="158"/>
      <c r="F10" s="158"/>
      <c r="G10" s="158"/>
      <c r="H10" s="158"/>
      <c r="I10" s="158"/>
    </row>
    <row r="11" spans="1:9" x14ac:dyDescent="0.25">
      <c r="A11" s="158"/>
      <c r="B11" s="158"/>
      <c r="C11" s="158"/>
      <c r="D11" s="158"/>
      <c r="E11" s="158"/>
      <c r="F11" s="158"/>
      <c r="G11" s="158"/>
      <c r="H11" s="158"/>
      <c r="I11" s="158"/>
    </row>
    <row r="12" spans="1:9" x14ac:dyDescent="0.25">
      <c r="A12" s="158"/>
      <c r="B12" s="158"/>
      <c r="C12" s="158"/>
      <c r="D12" s="158"/>
      <c r="E12" s="158"/>
      <c r="F12" s="158"/>
      <c r="G12" s="158"/>
      <c r="H12" s="158"/>
      <c r="I12" s="158"/>
    </row>
    <row r="13" spans="1:9" x14ac:dyDescent="0.25">
      <c r="A13" s="158"/>
      <c r="B13" s="158"/>
      <c r="C13" s="158"/>
      <c r="D13" s="158"/>
      <c r="E13" s="158"/>
      <c r="F13" s="158"/>
      <c r="G13" s="158"/>
      <c r="H13" s="158"/>
      <c r="I13" s="158"/>
    </row>
    <row r="14" spans="1:9" x14ac:dyDescent="0.25">
      <c r="A14" s="158"/>
      <c r="B14" s="158"/>
      <c r="C14" s="158"/>
      <c r="D14" s="158"/>
      <c r="E14" s="158"/>
      <c r="F14" s="158"/>
      <c r="G14" s="158"/>
      <c r="H14" s="158"/>
      <c r="I14" s="158"/>
    </row>
    <row r="15" spans="1:9" x14ac:dyDescent="0.25">
      <c r="A15" s="158"/>
      <c r="B15" s="158"/>
      <c r="C15" s="158"/>
      <c r="D15" s="158"/>
      <c r="E15" s="158"/>
      <c r="F15" s="158"/>
      <c r="G15" s="158"/>
      <c r="H15" s="158"/>
      <c r="I15" s="158"/>
    </row>
    <row r="16" spans="1:9" x14ac:dyDescent="0.25">
      <c r="A16" s="158"/>
      <c r="B16" s="158"/>
      <c r="C16" s="158"/>
      <c r="D16" s="158"/>
      <c r="E16" s="158"/>
      <c r="F16" s="158"/>
      <c r="G16" s="158"/>
      <c r="H16" s="158"/>
      <c r="I16" s="158"/>
    </row>
    <row r="17" spans="1:9" x14ac:dyDescent="0.25">
      <c r="A17" s="158"/>
      <c r="B17" s="158"/>
      <c r="C17" s="158"/>
      <c r="D17" s="158"/>
      <c r="E17" s="158"/>
      <c r="F17" s="158"/>
      <c r="G17" s="158"/>
      <c r="H17" s="158"/>
      <c r="I17" s="158"/>
    </row>
    <row r="18" spans="1:9" x14ac:dyDescent="0.25">
      <c r="A18" s="158"/>
      <c r="B18" s="158"/>
      <c r="C18" s="158"/>
      <c r="D18" s="158"/>
      <c r="E18" s="158"/>
      <c r="F18" s="158"/>
      <c r="G18" s="158"/>
      <c r="H18" s="158"/>
      <c r="I18" s="158"/>
    </row>
  </sheetData>
  <mergeCells count="1">
    <mergeCell ref="A1:I18"/>
  </mergeCells>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s k J Z 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C y Q l 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k J Z V C i K R 7 g O A A A A E Q A A A B M A H A B G b 3 J t d W x h c y 9 T Z W N 0 a W 9 u M S 5 t I K I Y A C i g F A A A A A A A A A A A A A A A A A A A A A A A A A A A A C t O T S 7 J z M 9 T C I b Q h t Y A U E s B A i 0 A F A A C A A g A s k J Z V F 2 d n Z i j A A A A 9 g A A A B I A A A A A A A A A A A A A A A A A A A A A A E N v b m Z p Z y 9 Q Y W N r Y W d l L n h t b F B L A Q I t A B Q A A g A I A L J C W V Q P y u m r p A A A A O k A A A A T A A A A A A A A A A A A A A A A A O 8 A A A B b Q 2 9 u d G V u d F 9 U e X B l c 1 0 u e G 1 s U E s B A i 0 A F A A C A A g A s k J Z 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H 0 N b N C z F A s 6 8 / J B k H Q 5 I A A A A A A g A A A A A A E G Y A A A A B A A A g A A A A h U n T d E O O I u B p s n c v e + y n 7 g U r b x y W d e s S Y L Y H M F j B P 0 c A A A A A D o A A A A A C A A A g A A A A H m T 8 8 3 3 N p 1 r 7 y 6 1 m u B X R f d Z s f m R S M v q l X q v K i 5 v q k S p Q A A A A A x J S O s 5 / 8 A I R F H + q 4 W 4 M y i k Y H 3 3 s I S U j 8 X W C 8 p Q s 9 U S x j F M C B 9 Y i 1 X 5 I o 1 y x P U t J N n Q w C g o A G t M i k h y h Q C b g N s 9 N A Y i B q 5 A b w i j V Q g a a z t h A A A A A L F o s q l X 1 n B q l O / k + F S h D T t Q g t E 6 c k y P P Q Y H 9 D a E o H G t j B C U A z 9 k p m n y o + T V 9 w F M 1 Z 9 m l + 6 W + F 0 q + T W J t Z m Y D q w = = < / 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8688eab1-e9b6-40c3-8335-35d0837b0755">
      <UserInfo>
        <DisplayName>Kevin Brown</DisplayName>
        <AccountId>15</AccountId>
        <AccountType/>
      </UserInfo>
      <UserInfo>
        <DisplayName>Mary Riley</DisplayName>
        <AccountId>13</AccountId>
        <AccountType/>
      </UserInfo>
    </SharedWithUsers>
    <TaxCatchAll xmlns="8688eab1-e9b6-40c3-8335-35d0837b0755" xsi:nil="true"/>
    <lcf76f155ced4ddcb4097134ff3c332f xmlns="b8b4c5e5-cd7a-4a9a-a65b-bf69f2a0785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393ED184274B748B2A747E0F5166ABF" ma:contentTypeVersion="19" ma:contentTypeDescription="Create a new document." ma:contentTypeScope="" ma:versionID="582d776cb4e584efc89ed17e2889d26e">
  <xsd:schema xmlns:xsd="http://www.w3.org/2001/XMLSchema" xmlns:xs="http://www.w3.org/2001/XMLSchema" xmlns:p="http://schemas.microsoft.com/office/2006/metadata/properties" xmlns:ns1="http://schemas.microsoft.com/sharepoint/v3" xmlns:ns2="b8b4c5e5-cd7a-4a9a-a65b-bf69f2a07859" xmlns:ns3="8688eab1-e9b6-40c3-8335-35d0837b0755" targetNamespace="http://schemas.microsoft.com/office/2006/metadata/properties" ma:root="true" ma:fieldsID="403b750ff047e0303ae18663ad6c4782" ns1:_="" ns2:_="" ns3:_="">
    <xsd:import namespace="http://schemas.microsoft.com/sharepoint/v3"/>
    <xsd:import namespace="b8b4c5e5-cd7a-4a9a-a65b-bf69f2a07859"/>
    <xsd:import namespace="8688eab1-e9b6-40c3-8335-35d0837b07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b4c5e5-cd7a-4a9a-a65b-bf69f2a07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f6b3653-a61c-401a-b00d-37a2dca7680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88eab1-e9b6-40c3-8335-35d0837b075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77c5fb4-6e5e-4a8d-a053-85eebd38a93a}" ma:internalName="TaxCatchAll" ma:showField="CatchAllData" ma:web="8688eab1-e9b6-40c3-8335-35d0837b07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BD63C-2828-4BF0-BB7E-281A8C7007BE}">
  <ds:schemaRefs>
    <ds:schemaRef ds:uri="http://schemas.microsoft.com/DataMashup"/>
  </ds:schemaRefs>
</ds:datastoreItem>
</file>

<file path=customXml/itemProps2.xml><?xml version="1.0" encoding="utf-8"?>
<ds:datastoreItem xmlns:ds="http://schemas.openxmlformats.org/officeDocument/2006/customXml" ds:itemID="{0C3D3F9B-286E-4EEB-8EA6-F85A14CF031E}">
  <ds:schemaRefs>
    <ds:schemaRef ds:uri="http://schemas.microsoft.com/office/2006/metadata/properties"/>
    <ds:schemaRef ds:uri="http://schemas.microsoft.com/office/infopath/2007/PartnerControls"/>
    <ds:schemaRef ds:uri="8688eab1-e9b6-40c3-8335-35d0837b0755"/>
    <ds:schemaRef ds:uri="b8b4c5e5-cd7a-4a9a-a65b-bf69f2a07859"/>
    <ds:schemaRef ds:uri="http://schemas.microsoft.com/sharepoint/v3"/>
  </ds:schemaRefs>
</ds:datastoreItem>
</file>

<file path=customXml/itemProps3.xml><?xml version="1.0" encoding="utf-8"?>
<ds:datastoreItem xmlns:ds="http://schemas.openxmlformats.org/officeDocument/2006/customXml" ds:itemID="{760A40D0-F67E-4D4A-A49D-9E7C60EE8B49}">
  <ds:schemaRefs>
    <ds:schemaRef ds:uri="http://schemas.microsoft.com/sharepoint/v3/contenttype/forms"/>
  </ds:schemaRefs>
</ds:datastoreItem>
</file>

<file path=customXml/itemProps4.xml><?xml version="1.0" encoding="utf-8"?>
<ds:datastoreItem xmlns:ds="http://schemas.openxmlformats.org/officeDocument/2006/customXml" ds:itemID="{4B573D1D-B015-4B0D-A75D-E355A938B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b4c5e5-cd7a-4a9a-a65b-bf69f2a07859"/>
    <ds:schemaRef ds:uri="8688eab1-e9b6-40c3-8335-35d0837b0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 Start Here</vt:lpstr>
      <vt:lpstr>1. ARP NCDC Code_V Box</vt:lpstr>
      <vt:lpstr>2.Cash Flow</vt:lpstr>
      <vt:lpstr>'0. Start Here'!Print_Area</vt:lpstr>
      <vt:lpstr>'1. ARP NCDC Code_V Box'!Print_Area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Riley</dc:creator>
  <cp:keywords/>
  <dc:description/>
  <cp:lastModifiedBy>Mary Riley</cp:lastModifiedBy>
  <cp:revision/>
  <dcterms:created xsi:type="dcterms:W3CDTF">2022-02-23T16:41:37Z</dcterms:created>
  <dcterms:modified xsi:type="dcterms:W3CDTF">2025-12-17T18:19:05Z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0x010100C393ED184274B748B2A747E0F5166ABF</vt:lpwstr>
  </property>
  <property fmtid="{D5CDD505-2E9C-101B-9397-08002B2CF9AE}" pid="3" name="MediaServiceImageTags">
    <vt:lpwstr/>
  </property>
</Properties>
</file>